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RDS PROJECTS\Hirshabel State\Balcad\Main Hospital\Architectural documents\"/>
    </mc:Choice>
  </mc:AlternateContent>
  <bookViews>
    <workbookView xWindow="1332" yWindow="0" windowWidth="20736" windowHeight="11760" tabRatio="723" activeTab="3"/>
  </bookViews>
  <sheets>
    <sheet name="BALAD MAIN BUILDING HOSPITAL" sheetId="2" r:id="rId1"/>
    <sheet name="WASH ROOMS" sheetId="3" r:id="rId2"/>
    <sheet name="GUARD HOUSE" sheetId="4" r:id="rId3"/>
    <sheet name="Grand Summary" sheetId="10"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13" i="3" l="1"/>
  <c r="G56" i="2" l="1"/>
  <c r="G21" i="3"/>
  <c r="G23" i="3" s="1"/>
  <c r="G7" i="10" s="1"/>
  <c r="G21" i="4"/>
  <c r="G23" i="4" s="1"/>
  <c r="G9" i="10" s="1"/>
  <c r="G204" i="2"/>
  <c r="G200" i="2"/>
  <c r="G202" i="2"/>
  <c r="G198" i="2"/>
  <c r="G206" i="2" l="1"/>
  <c r="F237" i="2" s="1"/>
  <c r="G210" i="2"/>
  <c r="G212" i="2"/>
  <c r="G215" i="2"/>
  <c r="G183" i="2"/>
  <c r="G186" i="2"/>
  <c r="G187" i="2"/>
  <c r="G167" i="2"/>
  <c r="G168" i="2"/>
  <c r="G169" i="2"/>
  <c r="G173" i="2"/>
  <c r="G174" i="2"/>
  <c r="G89" i="2"/>
  <c r="G91" i="2"/>
  <c r="G96" i="2"/>
  <c r="G98" i="2"/>
  <c r="G100" i="2"/>
  <c r="G104" i="2"/>
  <c r="G106" i="2"/>
  <c r="G113" i="2"/>
  <c r="G115" i="2"/>
  <c r="G116" i="2"/>
  <c r="G128" i="2"/>
  <c r="E130" i="2"/>
  <c r="G130" i="2" s="1"/>
  <c r="G217" i="2" l="1"/>
  <c r="F238" i="2" s="1"/>
  <c r="G120" i="2"/>
  <c r="F233" i="2" s="1"/>
  <c r="G190" i="2"/>
  <c r="F236" i="2" s="1"/>
  <c r="G177" i="2"/>
  <c r="F235" i="2" s="1"/>
  <c r="E133" i="2"/>
  <c r="G133" i="2" s="1"/>
  <c r="G139" i="2"/>
  <c r="E143" i="2"/>
  <c r="G143" i="2" s="1"/>
  <c r="G145" i="2"/>
  <c r="E147" i="2"/>
  <c r="G147" i="2" s="1"/>
  <c r="E152" i="2" l="1"/>
  <c r="G152" i="2" s="1"/>
  <c r="G155" i="2"/>
  <c r="G157" i="2"/>
  <c r="G159" i="2"/>
  <c r="G23" i="2"/>
  <c r="G24" i="2"/>
  <c r="G22" i="2"/>
  <c r="G41" i="2"/>
  <c r="G52" i="2"/>
  <c r="G54" i="2"/>
  <c r="E62" i="2"/>
  <c r="G62" i="2" s="1"/>
  <c r="G64" i="2"/>
  <c r="G69" i="2"/>
  <c r="G71" i="2"/>
  <c r="G73" i="2"/>
  <c r="G78" i="2"/>
  <c r="G82" i="2"/>
  <c r="G83" i="2"/>
  <c r="G46" i="2"/>
  <c r="E36" i="2"/>
  <c r="G36" i="2" s="1"/>
  <c r="E38" i="2"/>
  <c r="G38" i="2"/>
  <c r="G162" i="2" l="1"/>
  <c r="F234" i="2" s="1"/>
  <c r="G25" i="2"/>
  <c r="F231" i="2" s="1"/>
  <c r="E30" i="2"/>
  <c r="G30" i="2" s="1"/>
  <c r="G31" i="2"/>
  <c r="G32" i="2"/>
  <c r="G34" i="2"/>
  <c r="G28" i="2"/>
  <c r="G85" i="2" l="1"/>
  <c r="F232" i="2" s="1"/>
  <c r="G241" i="2" s="1"/>
  <c r="G5" i="10" s="1"/>
  <c r="G17" i="10" s="1"/>
</calcChain>
</file>

<file path=xl/sharedStrings.xml><?xml version="1.0" encoding="utf-8"?>
<sst xmlns="http://schemas.openxmlformats.org/spreadsheetml/2006/main" count="368" uniqueCount="226">
  <si>
    <t>NOTICE TO ALL BIDDERS - COMPLETE PROJECT PRICE:</t>
  </si>
  <si>
    <t>1. All bidders MUST examine the complete project documents. These documents include the Drawings, BOQ, Schedules and Specifications. Any discrepancies between these documents are to be brought to the immediate attention of the Engineer.</t>
  </si>
  <si>
    <t>2. Quotation given by the contractor on this BOQ are to cover any and all additional materials, labor or associated costs to complete the works as documented on the complete project documents.</t>
  </si>
  <si>
    <t>3. Eventual claims for extra works are covered by project general documentation of contract.</t>
  </si>
  <si>
    <t>DETAILS OF COMPONENT</t>
  </si>
  <si>
    <t xml:space="preserve">Currency:          </t>
  </si>
  <si>
    <t>US Dollars</t>
  </si>
  <si>
    <t>Project No:</t>
  </si>
  <si>
    <t xml:space="preserve">Project Title:     </t>
  </si>
  <si>
    <t xml:space="preserve">Location:           </t>
  </si>
  <si>
    <t xml:space="preserve">Tender No:        </t>
  </si>
  <si>
    <t xml:space="preserve">Tender Title:     </t>
  </si>
  <si>
    <t xml:space="preserve">Original Issue:   </t>
  </si>
  <si>
    <t xml:space="preserve">  Description of Work/Items</t>
  </si>
  <si>
    <t>Project Schedules Ref.</t>
  </si>
  <si>
    <t xml:space="preserve"> Unit</t>
  </si>
  <si>
    <t xml:space="preserve"> General</t>
  </si>
  <si>
    <t>Preliminaries</t>
  </si>
  <si>
    <t>A</t>
  </si>
  <si>
    <t>Pre-construction work, mobilisation activities</t>
  </si>
  <si>
    <t>lumpsum</t>
  </si>
  <si>
    <t>B</t>
  </si>
  <si>
    <t>Post construction works and clean up.</t>
  </si>
  <si>
    <t>C</t>
  </si>
  <si>
    <t>Earthwork schedules</t>
  </si>
  <si>
    <t>D</t>
  </si>
  <si>
    <t>CM</t>
  </si>
  <si>
    <t>F</t>
  </si>
  <si>
    <t>G</t>
  </si>
  <si>
    <t>Concrete</t>
  </si>
  <si>
    <t>Plain concrete class 15/40 OR mix (1:4:8)</t>
  </si>
  <si>
    <t>I</t>
  </si>
  <si>
    <t>50mm Thick blinding to strip foundations</t>
  </si>
  <si>
    <t>SM</t>
  </si>
  <si>
    <t>Plain concrete class 20/40 OR mix (1:3:6)</t>
  </si>
  <si>
    <t>K</t>
  </si>
  <si>
    <t>200mm thick strip footing</t>
  </si>
  <si>
    <t>M</t>
  </si>
  <si>
    <t>Ground beam</t>
  </si>
  <si>
    <t>N</t>
  </si>
  <si>
    <t>O</t>
  </si>
  <si>
    <t>Reinforcements</t>
  </si>
  <si>
    <t>High tensile, square twisted bar reinforcement to BS 4461; : including bends, hooks, tying wire, distance blocks and spacers</t>
  </si>
  <si>
    <t>8mm Bars</t>
  </si>
  <si>
    <t>LM</t>
  </si>
  <si>
    <t>10mm Bars</t>
  </si>
  <si>
    <t>R</t>
  </si>
  <si>
    <t>Sawn formwork to:</t>
  </si>
  <si>
    <t>S</t>
  </si>
  <si>
    <t>T</t>
  </si>
  <si>
    <t>Sides of the ground beam</t>
  </si>
  <si>
    <t>Sides of the columns</t>
  </si>
  <si>
    <t>Sides of the strip footing</t>
  </si>
  <si>
    <t>W</t>
  </si>
  <si>
    <t>X</t>
  </si>
  <si>
    <t>Y</t>
  </si>
  <si>
    <t>BRC</t>
  </si>
  <si>
    <t>Z</t>
  </si>
  <si>
    <t>A142 BRC</t>
  </si>
  <si>
    <t>Substructures walling</t>
  </si>
  <si>
    <t>SUBTOTAL FOR SUBSTRUCTURES</t>
  </si>
  <si>
    <t>SUPERSTRUCTURE - CONCRETE AND WALLING</t>
  </si>
  <si>
    <t>B1</t>
  </si>
  <si>
    <t>C1</t>
  </si>
  <si>
    <t>Superstructures columns</t>
  </si>
  <si>
    <t>D1</t>
  </si>
  <si>
    <t>E1</t>
  </si>
  <si>
    <t>F1</t>
  </si>
  <si>
    <t>H1</t>
  </si>
  <si>
    <t>Sides of the ring beam</t>
  </si>
  <si>
    <t>SUPERSTRUCTURE - WALLING</t>
  </si>
  <si>
    <t xml:space="preserve"> </t>
  </si>
  <si>
    <t>Hollow concrete block walls:bedded,  jointed and pointed in cement sand (1:3) mortar: flush vertical and horizontal joints :in</t>
  </si>
  <si>
    <t>J1</t>
  </si>
  <si>
    <t>200 mm Thick walls</t>
  </si>
  <si>
    <t>K1</t>
  </si>
  <si>
    <t>Ditto but vent blocks</t>
  </si>
  <si>
    <t>SUB TOTAL FOR WALLING AND SUPERSTRUCTURE CONCRETE</t>
  </si>
  <si>
    <t>FINISHES</t>
  </si>
  <si>
    <t>Interior wall finishes</t>
  </si>
  <si>
    <t>L1</t>
  </si>
  <si>
    <t xml:space="preserve">Walls: internally </t>
  </si>
  <si>
    <t xml:space="preserve">Prepare &amp; apply three coats of silk vinyl emulsion paint  on plastered hollow block concrete surfaces: to </t>
  </si>
  <si>
    <t>M1</t>
  </si>
  <si>
    <t>Walls: internally</t>
  </si>
  <si>
    <t>External Wall finishes</t>
  </si>
  <si>
    <t>Cement and sand (1:4) render: on hollow block: steel trowel finished: to</t>
  </si>
  <si>
    <t>N1</t>
  </si>
  <si>
    <t xml:space="preserve">15mm thick:concrete: externally </t>
  </si>
  <si>
    <t xml:space="preserve">Prepare surfaces and apply undercoat and two finishing coats first grade emulsion paint  on hollow concrete wall surfaces: to </t>
  </si>
  <si>
    <t>O1</t>
  </si>
  <si>
    <t xml:space="preserve">Hollow concrete  wall: externally </t>
  </si>
  <si>
    <t>P1</t>
  </si>
  <si>
    <t>Floor finishes</t>
  </si>
  <si>
    <t>Q1</t>
  </si>
  <si>
    <t xml:space="preserve">Cement and sand (1:4) screed: to hacked floors: in </t>
  </si>
  <si>
    <t>R1</t>
  </si>
  <si>
    <t xml:space="preserve">300x 300 x 8mm non-slip ceramic floor tiles as approved, jointed &amp; bedded with c/s mortar (1:3) grouting joints in matching cement: </t>
  </si>
  <si>
    <t>S1</t>
  </si>
  <si>
    <t>T1</t>
  </si>
  <si>
    <t>100 x 8mm skirting to match</t>
  </si>
  <si>
    <t>SUBTOTAL FOR FINISHES</t>
  </si>
  <si>
    <t xml:space="preserve"> WINDOWS</t>
  </si>
  <si>
    <t>NO</t>
  </si>
  <si>
    <t>SUBTOTAL FOR WINDOWS</t>
  </si>
  <si>
    <t>DOORS</t>
  </si>
  <si>
    <t>No.</t>
  </si>
  <si>
    <t>A2</t>
  </si>
  <si>
    <t>B2</t>
  </si>
  <si>
    <t>C2</t>
  </si>
  <si>
    <t>SUBTOTAL FOR DOORS</t>
  </si>
  <si>
    <t>ROOFING</t>
  </si>
  <si>
    <t>Roofing trusses- light timber work</t>
  </si>
  <si>
    <t>Sawn cypress:  first grade: clean:  pre-treated with wood preservative to engineers approval: including jointing and connections as necessary</t>
  </si>
  <si>
    <t>SUBTOTAL FOR ROOFING</t>
  </si>
  <si>
    <t>ITEM</t>
  </si>
  <si>
    <t>SUMMARY OF COMPONENT</t>
  </si>
  <si>
    <t>Name</t>
  </si>
  <si>
    <t>Position</t>
  </si>
  <si>
    <t>Signature</t>
  </si>
  <si>
    <t>BOQ Value for whole tender in words:</t>
  </si>
  <si>
    <t>Agreed on behalf of Contractor</t>
  </si>
  <si>
    <t>Address and
Mobile Number</t>
  </si>
  <si>
    <t>Amount</t>
  </si>
  <si>
    <t>SUB TOTAL FOR GENERAL</t>
  </si>
  <si>
    <t>Subtotal for General</t>
  </si>
  <si>
    <t>Subtotal for Sub structure</t>
  </si>
  <si>
    <t>Subtotal for Walling and  Super Structure Concrete</t>
  </si>
  <si>
    <t>Subtotal for Finishes</t>
  </si>
  <si>
    <t>Subtotal for Windows</t>
  </si>
  <si>
    <t>Subtotal for Doors</t>
  </si>
  <si>
    <t>Subtotal for Roofing</t>
  </si>
  <si>
    <t>Item</t>
  </si>
  <si>
    <t>SUB STRUCTURES</t>
  </si>
  <si>
    <t>TOTAL FOR THE PROJECT</t>
  </si>
  <si>
    <t>TOTAL FOR BLOCK D ( GUARD HOUSE)</t>
  </si>
  <si>
    <t>GRAND SUMMARY</t>
  </si>
  <si>
    <t>Rate</t>
  </si>
  <si>
    <t>Ditto to plinth level</t>
  </si>
  <si>
    <t>E</t>
  </si>
  <si>
    <t>TIS+ PIKA NUMBER: SWS013</t>
  </si>
  <si>
    <t>Clear site of works of grass, shrubs, bush and small trees, big trees, grub up all roots, fill with selected soil and burn debris, cart away to dumping site</t>
  </si>
  <si>
    <t>Excavate foundation trench commencing at stripped level and not exceeding 1.0m deep.</t>
  </si>
  <si>
    <t>Return fill in and ram selected excavated material around foundations.</t>
  </si>
  <si>
    <t>Remove surplus excavated material from site.</t>
  </si>
  <si>
    <t>100mm thck floor bed</t>
  </si>
  <si>
    <t>KG</t>
  </si>
  <si>
    <t>400mm thick stone foundation of 1:3 mortar cement, the rate should include supply and constructed work</t>
  </si>
  <si>
    <t>Ring beam and Lintel beam</t>
  </si>
  <si>
    <t>12mm Bars for columns only</t>
  </si>
  <si>
    <t>6mm Bars</t>
  </si>
  <si>
    <t>External and Internal Walls</t>
  </si>
  <si>
    <t xml:space="preserve">Ditto to public setting and passage area </t>
  </si>
  <si>
    <t>Ditto to public setting and passage area upto 1m height from ground beam.</t>
  </si>
  <si>
    <t>To floor toilets</t>
  </si>
  <si>
    <t>To floors  but  600x600x8mm include passage area and public setting area see drawings for further details.</t>
  </si>
  <si>
    <t>Lumsup</t>
  </si>
  <si>
    <t xml:space="preserve">construction staircases and ramps with good finishing works  including handrails. </t>
  </si>
  <si>
    <t xml:space="preserve">Window frame size 1200X1500 MM </t>
  </si>
  <si>
    <t xml:space="preserve">Window frame size 1200X1200 MM </t>
  </si>
  <si>
    <t xml:space="preserve">Window frame size 900X1200 MM </t>
  </si>
  <si>
    <t>Aluminuim windows</t>
  </si>
  <si>
    <t>Ventilation windows</t>
  </si>
  <si>
    <t>Windows frame size 600X600MM</t>
  </si>
  <si>
    <t>1200x2400 mm high</t>
  </si>
  <si>
    <t>Complete Standard steel panneled door with mortise lock and well painted. The doors should have three hinges</t>
  </si>
  <si>
    <t xml:space="preserve"> Importing Wood painted doors with mortise lock and three hinges.</t>
  </si>
  <si>
    <t>900X2400MM high</t>
  </si>
  <si>
    <t>No</t>
  </si>
  <si>
    <t>1200X2400MM high</t>
  </si>
  <si>
    <t>Supply and fix the following treated softwood including fabrication and  hoisting in position</t>
  </si>
  <si>
    <t>100x50mm for  rafters, ridge and tie beam, 75x50mm for ties, struts and purlins</t>
  </si>
  <si>
    <t xml:space="preserve">200x25mm fascia board </t>
  </si>
  <si>
    <t>Roof sheets as  IT4 profile gauge 28 pre-painted galvanised  roofing sheets laid with 95 mm side and 200 mm  end laps hook bolts, PVC washer and tropicalized slip cup</t>
  </si>
  <si>
    <t>Suppy and provide 10mm deorative chipboard ceiling</t>
  </si>
  <si>
    <t>Plumping works</t>
  </si>
  <si>
    <t>Electrical works</t>
  </si>
  <si>
    <t>Provide a Provisional Sum of US$.  for Electrical Installations  to be expended as directed by the Architect and measured and valued on completion</t>
  </si>
  <si>
    <t>SUBTOTAL  PLUMPING WORKS AND ELECTRICAL</t>
  </si>
  <si>
    <t>Summary of Bal'ad  Main Building Hospital</t>
  </si>
  <si>
    <t>construction elevated water tank of 7m3 capacity and connect main building and toilets</t>
  </si>
  <si>
    <t>TOTAL  WASH ROOMS</t>
  </si>
  <si>
    <t>The cost bid for the Guard House should be a lumpsum to meet the technical description presented below and as presented in Block D   of the design drawings, and include all  preparation, construction, finishing components :</t>
  </si>
  <si>
    <t>Pre-construction work, mobilisation activities, excavation, compaction, concrete works, superstructure, walls - hollow blocks, including plastering and painting, internal and external finishing,  timber truss roof with Guage 28 zinc iron sheets, steel doors, windows  and  vents, , electrical works, exactly as per the design drawings and the specifications, descriptions on the design drawings for Block D.</t>
  </si>
  <si>
    <t xml:space="preserve">PROJECT: BAL'AD MAIN HOSPITAL </t>
  </si>
  <si>
    <t>PROJECT:  BAL'AD MAIN HOSPITAL</t>
  </si>
  <si>
    <t>Pre-construction work, mobilisation activities, excavation, compaction, concrete works, superstructure, walls - hollow blocks, including plastering and painting, internal and external finishing,  timber truss roof with Guage 28 zinc iron sheets, steel doors, windows  and  vents, plumbing fixtures ( 4 toilets and 2  washbasin), ceramic floor tiles, electrical works, plumbing and drain / sewage works, exactly as per the design drawings and the specifications, descriptions on the design drawings for Block B.  Total for two washrooms, total 4 stalls.(2 ladies and 2 Gents)</t>
  </si>
  <si>
    <t>The cost bid for the two washrooms/ toilets should be a lumpsum to meet the technical description presented below and as presented in Block B  of the design drawings, and include all  preparation, construction, finishing components :</t>
  </si>
  <si>
    <t>PROJECT: BAL'AD MAIN HOSPITAL</t>
  </si>
  <si>
    <t>BAL'AD HOSPITAL -MAIN BUIILDING - BLOCK A</t>
  </si>
  <si>
    <t>Selected hardcore</t>
  </si>
  <si>
    <t>Filling in making up levels under floors spread, levelled, well rammed and consolidated in 150mm thick layers.</t>
  </si>
  <si>
    <t>300mm Selected hardcore bed, spread, levelled, well rammed and consolidated and blinded with 50mm thick murram, quarry dust or sand  to receive damp proof membrane (measured separately).</t>
  </si>
  <si>
    <t>Approved insecticide treatment.</t>
  </si>
  <si>
    <t>1000 Gauge polythene sheeting as damp proof membrane laid on blinded hardcore (measured separately) with welted laps (measured net - no allowance made for laps).</t>
  </si>
  <si>
    <t>Plaster: 12mm first coat of cement/lime/sand (1:2:9): 3mm second coat of cement/lime/sand (1:1:6): steel trowelled: on masonry or concrete: to</t>
  </si>
  <si>
    <t>40mm thick finished to receive ceramic tiles floor finish</t>
  </si>
  <si>
    <t>Bal'ad Main Hospital</t>
  </si>
  <si>
    <t>Bal'ad,  Middle Shabele Region, Hirshebele State , Somalia</t>
  </si>
  <si>
    <t xml:space="preserve">Subtotal for Plumbing works and Electrical </t>
  </si>
  <si>
    <t xml:space="preserve">Bal'ad Main Hospital </t>
  </si>
  <si>
    <t>Washrooms</t>
  </si>
  <si>
    <t>Guard Room</t>
  </si>
  <si>
    <t>Total for Main Building</t>
  </si>
  <si>
    <t xml:space="preserve">Ditto to public sitting and passage area </t>
  </si>
  <si>
    <t>Bal'ad, Middle Shabele Region, Hirshebele State, Somalia</t>
  </si>
  <si>
    <t>Demolished all existing temporary facilities and remove from site.</t>
  </si>
  <si>
    <t>Windows frame size 900X1800MM</t>
  </si>
  <si>
    <t>PUBLIC TOILETS FOR  BAL'AD HOSPITAL - BLOCK B</t>
  </si>
  <si>
    <t>GUARD ROOM OF BAL'AD HOSPITAL - BLOCK C</t>
  </si>
  <si>
    <t>H</t>
  </si>
  <si>
    <t>J</t>
  </si>
  <si>
    <t>L</t>
  </si>
  <si>
    <t>P</t>
  </si>
  <si>
    <t>Q</t>
  </si>
  <si>
    <t>U</t>
  </si>
  <si>
    <t>V</t>
  </si>
  <si>
    <t>G1</t>
  </si>
  <si>
    <t>U1</t>
  </si>
  <si>
    <t>V1</t>
  </si>
  <si>
    <t>W1</t>
  </si>
  <si>
    <t>X1</t>
  </si>
  <si>
    <t>Y1</t>
  </si>
  <si>
    <t>Z1</t>
  </si>
  <si>
    <t>Service Sewer  pipes, Septic tank, Manholes, Approved sanitary fittings dish wash and handwash basin to engineers details including its accessories.</t>
  </si>
  <si>
    <t>Qty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</si>
</sst>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0.0_);_(* \(#,##0.0\);_(* &quot;-&quot;??_);_(@_)"/>
    <numFmt numFmtId="166" formatCode="_(* #,##0_);_(* \(#,##0\);_(* &quot;-&quot;??_);_(@_)"/>
    <numFmt numFmtId="167" formatCode="0.0"/>
    <numFmt numFmtId="168" formatCode="_-[$$-409]* #,##0.00_ ;_-[$$-409]* \-#,##0.00\ ;_-[$$-409]* &quot;-&quot;??_ ;_-@_ "/>
  </numFmts>
  <fonts count="25"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b/>
      <sz val="11"/>
      <name val="Microsoft JhengHei UI Light"/>
      <family val="2"/>
    </font>
    <font>
      <b/>
      <u/>
      <sz val="11"/>
      <name val="Microsoft JhengHei UI Light"/>
      <family val="2"/>
    </font>
    <font>
      <sz val="11"/>
      <name val="Microsoft JhengHei UI Light"/>
      <family val="2"/>
    </font>
    <font>
      <u/>
      <sz val="11"/>
      <name val="Microsoft JhengHei UI Light"/>
      <family val="2"/>
    </font>
    <font>
      <sz val="11"/>
      <color indexed="10"/>
      <name val="Microsoft JhengHei UI Light"/>
      <family val="2"/>
    </font>
    <font>
      <i/>
      <sz val="11"/>
      <name val="Microsoft JhengHei UI Light"/>
      <family val="2"/>
    </font>
    <font>
      <b/>
      <sz val="11"/>
      <name val="Microsoft JhengHei Light"/>
      <family val="2"/>
    </font>
    <font>
      <sz val="11"/>
      <name val="Microsoft JhengHei Light"/>
      <family val="2"/>
    </font>
    <font>
      <sz val="11"/>
      <color rgb="FF000000"/>
      <name val="Microsoft JhengHei UI Light"/>
      <family val="2"/>
    </font>
    <font>
      <b/>
      <u/>
      <sz val="11"/>
      <color rgb="FF000000"/>
      <name val="Microsoft JhengHei UI Light"/>
      <family val="2"/>
    </font>
    <font>
      <b/>
      <sz val="11"/>
      <color rgb="FF0070C0"/>
      <name val="Microsoft JhengHei UI Light"/>
      <family val="2"/>
    </font>
    <font>
      <sz val="11"/>
      <color theme="1"/>
      <name val="Microsoft JhengHei UI Light"/>
      <family val="2"/>
    </font>
    <font>
      <b/>
      <sz val="11"/>
      <name val="Microsoft JhengHei UI Light"/>
    </font>
    <font>
      <sz val="8"/>
      <name val="Calibri"/>
      <family val="2"/>
      <scheme val="minor"/>
    </font>
    <font>
      <u/>
      <sz val="11"/>
      <color theme="10"/>
      <name val="Calibri"/>
      <family val="2"/>
      <scheme val="minor"/>
    </font>
    <font>
      <u/>
      <sz val="11"/>
      <color theme="11"/>
      <name val="Calibri"/>
      <family val="2"/>
      <scheme val="minor"/>
    </font>
    <font>
      <sz val="11"/>
      <name val="Microsoft JhengHei UI Light"/>
    </font>
    <font>
      <b/>
      <sz val="12"/>
      <name val="Microsoft JhengHei UI Light"/>
    </font>
    <font>
      <sz val="10"/>
      <name val="Microsoft JhengHei UI Light"/>
      <family val="2"/>
    </font>
    <font>
      <b/>
      <sz val="12"/>
      <name val="Microsoft JhengHei UI Light"/>
      <family val="2"/>
    </font>
    <font>
      <b/>
      <sz val="12"/>
      <name val="Microsoft JhengHei Light"/>
      <family val="2"/>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style="thin">
        <color auto="1"/>
      </top>
      <bottom style="double">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n">
        <color auto="1"/>
      </top>
      <bottom style="thin">
        <color auto="1"/>
      </bottom>
      <diagonal/>
    </border>
    <border>
      <left/>
      <right style="thick">
        <color auto="1"/>
      </right>
      <top style="thin">
        <color auto="1"/>
      </top>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style="medium">
        <color auto="1"/>
      </right>
      <top style="medium">
        <color auto="1"/>
      </top>
      <bottom style="thick">
        <color theme="3"/>
      </bottom>
      <diagonal/>
    </border>
    <border>
      <left style="thin">
        <color auto="1"/>
      </left>
      <right/>
      <top style="thin">
        <color auto="1"/>
      </top>
      <bottom style="thick">
        <color theme="3"/>
      </bottom>
      <diagonal/>
    </border>
    <border>
      <left/>
      <right/>
      <top style="thin">
        <color auto="1"/>
      </top>
      <bottom style="thick">
        <color theme="3"/>
      </bottom>
      <diagonal/>
    </border>
    <border>
      <left/>
      <right style="medium">
        <color auto="1"/>
      </right>
      <top style="thin">
        <color auto="1"/>
      </top>
      <bottom style="thick">
        <color theme="3"/>
      </bottom>
      <diagonal/>
    </border>
    <border>
      <left style="thin">
        <color auto="1"/>
      </left>
      <right style="thin">
        <color auto="1"/>
      </right>
      <top style="thin">
        <color auto="1"/>
      </top>
      <bottom style="thick">
        <color theme="3"/>
      </bottom>
      <diagonal/>
    </border>
    <border>
      <left/>
      <right/>
      <top/>
      <bottom style="thin">
        <color auto="1"/>
      </bottom>
      <diagonal/>
    </border>
    <border>
      <left/>
      <right style="medium">
        <color auto="1"/>
      </right>
      <top/>
      <bottom style="thin">
        <color auto="1"/>
      </bottom>
      <diagonal/>
    </border>
    <border>
      <left style="medium">
        <color auto="1"/>
      </left>
      <right style="thick">
        <color auto="1"/>
      </right>
      <top/>
      <bottom style="medium">
        <color auto="1"/>
      </bottom>
      <diagonal/>
    </border>
  </borders>
  <cellStyleXfs count="19">
    <xf numFmtId="0" fontId="0" fillId="0" borderId="0"/>
    <xf numFmtId="164" fontId="1" fillId="0" borderId="0" applyFont="0" applyFill="0" applyBorder="0" applyAlignment="0" applyProtection="0"/>
    <xf numFmtId="0" fontId="2"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1" fillId="0" borderId="0"/>
    <xf numFmtId="0" fontId="1" fillId="0" borderId="0"/>
    <xf numFmtId="0" fontId="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96">
    <xf numFmtId="0" fontId="0" fillId="0" borderId="0" xfId="0"/>
    <xf numFmtId="0" fontId="6" fillId="0" borderId="1" xfId="2" applyFont="1" applyFill="1" applyBorder="1" applyAlignment="1">
      <alignment horizontal="center"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left" vertical="top"/>
    </xf>
    <xf numFmtId="0" fontId="6" fillId="0" borderId="1" xfId="2" applyFont="1" applyFill="1" applyBorder="1" applyAlignment="1">
      <alignment horizontal="left" vertical="top"/>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0" fontId="4" fillId="0" borderId="2" xfId="2" applyFont="1" applyFill="1" applyBorder="1" applyAlignment="1">
      <alignment horizontal="left" vertical="top"/>
    </xf>
    <xf numFmtId="0" fontId="16" fillId="0" borderId="1" xfId="2" applyFont="1" applyFill="1" applyBorder="1" applyAlignment="1">
      <alignment horizontal="center" vertical="center"/>
    </xf>
    <xf numFmtId="0" fontId="13" fillId="0" borderId="9" xfId="2" applyFont="1" applyFill="1" applyBorder="1" applyAlignment="1">
      <alignment horizontal="center" vertical="top"/>
    </xf>
    <xf numFmtId="0" fontId="2" fillId="0" borderId="9" xfId="2" applyFill="1" applyBorder="1" applyAlignment="1">
      <alignment horizontal="left" vertical="top"/>
    </xf>
    <xf numFmtId="0" fontId="12" fillId="0" borderId="16" xfId="2" applyFont="1" applyFill="1" applyBorder="1" applyAlignment="1">
      <alignment horizontal="center" vertical="center"/>
    </xf>
    <xf numFmtId="0" fontId="4" fillId="0" borderId="19" xfId="2" applyFont="1" applyFill="1" applyBorder="1" applyAlignment="1">
      <alignment horizontal="center" vertical="center"/>
    </xf>
    <xf numFmtId="0" fontId="6" fillId="0" borderId="19" xfId="2" applyFont="1" applyFill="1" applyBorder="1" applyAlignment="1">
      <alignment horizontal="left" vertical="top"/>
    </xf>
    <xf numFmtId="0" fontId="12" fillId="0" borderId="19"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49" fontId="6" fillId="0" borderId="1" xfId="2" applyNumberFormat="1" applyFont="1" applyFill="1" applyBorder="1" applyAlignment="1">
      <alignment horizontal="center" vertical="center"/>
    </xf>
    <xf numFmtId="0" fontId="5" fillId="0" borderId="1" xfId="2" applyFont="1" applyFill="1" applyBorder="1" applyAlignment="1">
      <alignment vertical="center" wrapText="1"/>
    </xf>
    <xf numFmtId="0" fontId="6" fillId="0" borderId="1" xfId="2" applyFont="1" applyFill="1" applyBorder="1" applyAlignment="1">
      <alignment vertical="center" wrapText="1"/>
    </xf>
    <xf numFmtId="1" fontId="6" fillId="0" borderId="1" xfId="2" applyNumberFormat="1" applyFont="1" applyFill="1" applyBorder="1" applyAlignment="1">
      <alignment horizontal="center" vertical="center"/>
    </xf>
    <xf numFmtId="0" fontId="7" fillId="0" borderId="1" xfId="2" applyFont="1" applyFill="1" applyBorder="1" applyAlignment="1">
      <alignment vertical="center" wrapText="1"/>
    </xf>
    <xf numFmtId="0" fontId="6" fillId="0" borderId="1" xfId="4" applyNumberFormat="1" applyFont="1" applyFill="1" applyBorder="1" applyAlignment="1">
      <alignment horizontal="center" vertical="center"/>
    </xf>
    <xf numFmtId="0" fontId="6" fillId="0" borderId="1" xfId="2" applyFont="1" applyFill="1" applyBorder="1" applyAlignment="1">
      <alignment horizontal="center" vertical="top"/>
    </xf>
    <xf numFmtId="0" fontId="4" fillId="0" borderId="1" xfId="2" applyFont="1" applyFill="1" applyBorder="1" applyAlignment="1">
      <alignment horizontal="left" vertical="top"/>
    </xf>
    <xf numFmtId="0" fontId="6" fillId="0" borderId="1" xfId="2" applyFont="1" applyFill="1" applyBorder="1" applyAlignment="1">
      <alignment horizontal="left" vertical="top"/>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49" fontId="6" fillId="0" borderId="1" xfId="2" applyNumberFormat="1" applyFont="1" applyFill="1" applyBorder="1" applyAlignment="1">
      <alignment horizontal="center" vertical="center"/>
    </xf>
    <xf numFmtId="0" fontId="5" fillId="0" borderId="1" xfId="2" applyFont="1" applyFill="1" applyBorder="1" applyAlignment="1">
      <alignment vertical="center" wrapText="1"/>
    </xf>
    <xf numFmtId="0" fontId="6" fillId="0" borderId="1" xfId="2" applyFont="1" applyFill="1" applyBorder="1" applyAlignment="1">
      <alignment vertical="center" wrapText="1"/>
    </xf>
    <xf numFmtId="1" fontId="6" fillId="0" borderId="1" xfId="2" applyNumberFormat="1" applyFont="1" applyFill="1" applyBorder="1" applyAlignment="1">
      <alignment horizontal="center" vertical="center"/>
    </xf>
    <xf numFmtId="0" fontId="7" fillId="0" borderId="1" xfId="2" applyFont="1" applyFill="1" applyBorder="1" applyAlignment="1">
      <alignment vertical="center" wrapText="1"/>
    </xf>
    <xf numFmtId="0" fontId="6" fillId="0" borderId="1" xfId="4" applyNumberFormat="1"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6" fillId="0" borderId="1" xfId="3" applyNumberFormat="1" applyFont="1" applyFill="1" applyBorder="1" applyAlignment="1">
      <alignment horizontal="center" vertical="center"/>
    </xf>
    <xf numFmtId="0" fontId="6" fillId="0" borderId="2" xfId="10" applyFont="1" applyFill="1" applyBorder="1" applyAlignment="1">
      <alignment horizontal="center" vertical="center" wrapText="1"/>
    </xf>
    <xf numFmtId="0" fontId="4" fillId="0" borderId="2" xfId="2" applyFont="1" applyFill="1" applyBorder="1" applyAlignment="1">
      <alignment horizontal="left" vertical="top"/>
    </xf>
    <xf numFmtId="0" fontId="6" fillId="0" borderId="2" xfId="2" applyFont="1" applyFill="1" applyBorder="1" applyAlignment="1">
      <alignment horizontal="center" vertical="center" wrapText="1"/>
    </xf>
    <xf numFmtId="0" fontId="6" fillId="0" borderId="2" xfId="3" applyNumberFormat="1" applyFont="1" applyFill="1" applyBorder="1" applyAlignment="1">
      <alignment horizontal="center" vertical="center"/>
    </xf>
    <xf numFmtId="0" fontId="6" fillId="0" borderId="1" xfId="10" applyFont="1" applyFill="1" applyBorder="1" applyAlignment="1">
      <alignment horizontal="center" vertical="center"/>
    </xf>
    <xf numFmtId="0" fontId="5" fillId="0" borderId="1" xfId="10" applyFont="1" applyFill="1" applyBorder="1" applyAlignment="1">
      <alignment vertical="center" wrapText="1"/>
    </xf>
    <xf numFmtId="0" fontId="8" fillId="0" borderId="1" xfId="10" applyFont="1" applyFill="1" applyBorder="1" applyAlignment="1">
      <alignment vertical="center" wrapText="1"/>
    </xf>
    <xf numFmtId="0" fontId="6" fillId="0" borderId="1" xfId="10" applyNumberFormat="1" applyFont="1" applyFill="1" applyBorder="1" applyAlignment="1">
      <alignment horizontal="center" vertical="center"/>
    </xf>
    <xf numFmtId="0" fontId="6" fillId="0" borderId="1" xfId="10" applyFont="1" applyFill="1" applyBorder="1" applyAlignment="1">
      <alignment vertical="center" wrapText="1"/>
    </xf>
    <xf numFmtId="0" fontId="6" fillId="0" borderId="1" xfId="2" applyNumberFormat="1"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4"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left" vertical="top"/>
    </xf>
    <xf numFmtId="0" fontId="6" fillId="0" borderId="1" xfId="2" applyFont="1" applyFill="1" applyBorder="1" applyAlignment="1">
      <alignment horizontal="left" vertical="top"/>
    </xf>
    <xf numFmtId="0" fontId="4" fillId="0" borderId="1"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5" fillId="0" borderId="1" xfId="2" applyFont="1" applyFill="1" applyBorder="1" applyAlignment="1">
      <alignment vertical="center" wrapText="1"/>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1" xfId="10" applyFont="1" applyFill="1" applyBorder="1" applyAlignment="1">
      <alignment horizontal="center" vertical="center" wrapText="1"/>
    </xf>
    <xf numFmtId="0" fontId="6" fillId="0" borderId="1" xfId="3" applyNumberFormat="1" applyFont="1" applyFill="1" applyBorder="1" applyAlignment="1">
      <alignment horizontal="center" vertical="center"/>
    </xf>
    <xf numFmtId="0" fontId="5" fillId="0" borderId="1" xfId="2" applyFont="1" applyFill="1" applyBorder="1" applyAlignment="1">
      <alignment horizontal="left" vertical="top"/>
    </xf>
    <xf numFmtId="0" fontId="7" fillId="0" borderId="1" xfId="2" applyFont="1" applyFill="1" applyBorder="1" applyAlignment="1">
      <alignment horizontal="center" vertical="center" wrapText="1"/>
    </xf>
    <xf numFmtId="0" fontId="7" fillId="0" borderId="1" xfId="9" applyFont="1" applyFill="1" applyBorder="1" applyAlignment="1">
      <alignment horizontal="center" vertical="center" wrapText="1"/>
    </xf>
    <xf numFmtId="0" fontId="6" fillId="0" borderId="1" xfId="9" applyFont="1" applyFill="1" applyBorder="1" applyAlignment="1">
      <alignment horizontal="center" vertical="center"/>
    </xf>
    <xf numFmtId="0" fontId="6" fillId="0" borderId="1" xfId="5" applyNumberFormat="1" applyFont="1" applyFill="1" applyBorder="1" applyAlignment="1">
      <alignment horizontal="center" vertical="center"/>
    </xf>
    <xf numFmtId="0" fontId="7" fillId="0" borderId="1" xfId="9" applyFont="1" applyFill="1" applyBorder="1" applyAlignment="1">
      <alignment vertical="center" wrapText="1"/>
    </xf>
    <xf numFmtId="0" fontId="6" fillId="0" borderId="1" xfId="9" applyFont="1" applyFill="1" applyBorder="1" applyAlignment="1">
      <alignment vertical="center"/>
    </xf>
    <xf numFmtId="0" fontId="6" fillId="0" borderId="1" xfId="9" applyFont="1" applyFill="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2" applyFont="1" applyFill="1" applyBorder="1" applyAlignment="1">
      <alignment horizontal="left" vertical="center" wrapText="1"/>
    </xf>
    <xf numFmtId="0" fontId="4"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0" fontId="6" fillId="0" borderId="1" xfId="3" applyNumberFormat="1" applyFont="1" applyFill="1" applyBorder="1" applyAlignment="1">
      <alignment horizontal="center" vertical="center"/>
    </xf>
    <xf numFmtId="0" fontId="6" fillId="0" borderId="1" xfId="5" applyNumberFormat="1" applyFont="1" applyFill="1" applyBorder="1" applyAlignment="1">
      <alignment horizontal="center" vertical="center"/>
    </xf>
    <xf numFmtId="0" fontId="6" fillId="0" borderId="1" xfId="9" applyFont="1" applyFill="1" applyBorder="1" applyAlignment="1">
      <alignment horizontal="center" vertical="center" wrapText="1"/>
    </xf>
    <xf numFmtId="0" fontId="6" fillId="0" borderId="1" xfId="2" applyFont="1" applyFill="1" applyBorder="1" applyAlignment="1">
      <alignment horizontal="center" vertical="top"/>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wrapText="1"/>
    </xf>
    <xf numFmtId="0" fontId="6" fillId="0" borderId="1" xfId="3" applyNumberFormat="1" applyFont="1" applyFill="1" applyBorder="1" applyAlignment="1">
      <alignment horizontal="center" vertical="center" wrapText="1"/>
    </xf>
    <xf numFmtId="0" fontId="6" fillId="0" borderId="1" xfId="2" applyFont="1" applyFill="1" applyBorder="1" applyAlignment="1">
      <alignment horizontal="center" vertical="top"/>
    </xf>
    <xf numFmtId="0" fontId="6" fillId="0" borderId="1" xfId="2" applyNumberFormat="1" applyFont="1" applyFill="1" applyBorder="1" applyAlignment="1">
      <alignment horizontal="center" vertical="center"/>
    </xf>
    <xf numFmtId="0" fontId="2" fillId="0" borderId="0" xfId="2" applyFill="1" applyBorder="1" applyAlignment="1">
      <alignment horizontal="left" vertical="top"/>
    </xf>
    <xf numFmtId="0" fontId="6" fillId="0" borderId="1" xfId="2" applyFont="1" applyFill="1" applyBorder="1" applyAlignment="1">
      <alignment horizontal="center"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left" vertical="top"/>
    </xf>
    <xf numFmtId="0" fontId="6" fillId="0" borderId="1" xfId="2" applyFont="1" applyFill="1" applyBorder="1" applyAlignment="1">
      <alignment horizontal="left" vertical="top"/>
    </xf>
    <xf numFmtId="0" fontId="4" fillId="0" borderId="1"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6" fillId="0" borderId="1" xfId="10" applyFont="1" applyFill="1" applyBorder="1" applyAlignment="1">
      <alignment horizontal="center" vertical="center"/>
    </xf>
    <xf numFmtId="0" fontId="5" fillId="0" borderId="1" xfId="10" applyFont="1" applyFill="1" applyBorder="1" applyAlignment="1">
      <alignment vertical="center" wrapText="1"/>
    </xf>
    <xf numFmtId="0" fontId="7" fillId="0" borderId="1" xfId="10" applyFont="1" applyFill="1" applyBorder="1" applyAlignment="1">
      <alignment vertical="center" wrapText="1"/>
    </xf>
    <xf numFmtId="0" fontId="7" fillId="0" borderId="1" xfId="2" applyFont="1" applyFill="1" applyBorder="1" applyAlignment="1">
      <alignment horizontal="center" vertical="center" wrapText="1"/>
    </xf>
    <xf numFmtId="0" fontId="15" fillId="0" borderId="1" xfId="10" applyFont="1" applyFill="1" applyBorder="1" applyAlignment="1">
      <alignment horizontal="center" vertical="center" wrapText="1"/>
    </xf>
    <xf numFmtId="0" fontId="7" fillId="0" borderId="1" xfId="8" applyFont="1" applyFill="1" applyBorder="1" applyAlignment="1">
      <alignment vertical="center" wrapText="1"/>
    </xf>
    <xf numFmtId="0" fontId="15" fillId="0" borderId="1" xfId="2" applyNumberFormat="1" applyFont="1" applyFill="1" applyBorder="1" applyAlignment="1">
      <alignment horizontal="center" vertical="center"/>
    </xf>
    <xf numFmtId="0" fontId="15" fillId="0" borderId="1" xfId="2" applyFont="1" applyFill="1" applyBorder="1" applyAlignment="1">
      <alignment vertical="center" wrapText="1"/>
    </xf>
    <xf numFmtId="0" fontId="6" fillId="0" borderId="1" xfId="10" applyFont="1" applyFill="1" applyBorder="1" applyAlignment="1">
      <alignment horizontal="center" vertical="center" wrapText="1" shrinkToFit="1"/>
    </xf>
    <xf numFmtId="0" fontId="6" fillId="0" borderId="1" xfId="10" applyFont="1" applyFill="1" applyBorder="1" applyAlignment="1">
      <alignment vertical="center" wrapText="1" shrinkToFit="1"/>
    </xf>
    <xf numFmtId="0" fontId="15" fillId="0" borderId="1" xfId="10" applyFont="1" applyFill="1" applyBorder="1" applyAlignment="1">
      <alignment horizontal="center" vertical="center" wrapText="1"/>
    </xf>
    <xf numFmtId="0" fontId="15" fillId="0" borderId="1" xfId="2" applyNumberFormat="1"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6" fillId="0" borderId="1" xfId="10" applyFont="1" applyFill="1" applyBorder="1" applyAlignment="1">
      <alignment horizontal="center" vertical="center"/>
    </xf>
    <xf numFmtId="0" fontId="5" fillId="0" borderId="1" xfId="2" applyFont="1" applyFill="1" applyBorder="1" applyAlignment="1">
      <alignment horizontal="left" vertical="top" wrapText="1"/>
    </xf>
    <xf numFmtId="0" fontId="9" fillId="0" borderId="1" xfId="2" applyFont="1" applyFill="1" applyBorder="1" applyAlignment="1">
      <alignment horizontal="left" vertical="top" wrapText="1"/>
    </xf>
    <xf numFmtId="0" fontId="6" fillId="0" borderId="1" xfId="9" applyFont="1" applyFill="1" applyBorder="1" applyAlignment="1">
      <alignment vertical="center" wrapText="1"/>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0" fontId="6" fillId="0" borderId="1" xfId="2" applyFont="1" applyFill="1" applyBorder="1" applyAlignment="1">
      <alignment vertical="center" wrapText="1"/>
    </xf>
    <xf numFmtId="0" fontId="7" fillId="0" borderId="1" xfId="2" applyFont="1" applyFill="1" applyBorder="1" applyAlignment="1">
      <alignment vertical="center" wrapText="1"/>
    </xf>
    <xf numFmtId="0" fontId="5" fillId="0" borderId="1" xfId="10" applyFont="1" applyFill="1" applyBorder="1" applyAlignment="1">
      <alignment vertical="center" wrapText="1"/>
    </xf>
    <xf numFmtId="0" fontId="6" fillId="0" borderId="1" xfId="10" applyNumberFormat="1" applyFont="1" applyFill="1" applyBorder="1" applyAlignment="1">
      <alignment horizontal="center" vertical="center"/>
    </xf>
    <xf numFmtId="0" fontId="6" fillId="0" borderId="1" xfId="10" applyFont="1" applyFill="1" applyBorder="1" applyAlignment="1">
      <alignment vertical="center" wrapText="1"/>
    </xf>
    <xf numFmtId="0" fontId="5" fillId="0" borderId="1" xfId="2" applyFont="1" applyFill="1" applyBorder="1" applyAlignment="1">
      <alignment horizontal="left" vertical="top"/>
    </xf>
    <xf numFmtId="0" fontId="6" fillId="0" borderId="1" xfId="9" applyFont="1" applyFill="1" applyBorder="1" applyAlignment="1">
      <alignment horizontal="center" vertical="center"/>
    </xf>
    <xf numFmtId="0" fontId="7" fillId="0" borderId="1" xfId="9" applyFont="1" applyFill="1" applyBorder="1" applyAlignment="1">
      <alignment vertical="center" wrapText="1"/>
    </xf>
    <xf numFmtId="0" fontId="5" fillId="0" borderId="1" xfId="2" applyFont="1" applyFill="1" applyBorder="1" applyAlignment="1">
      <alignment horizontal="left" vertical="top" wrapText="1"/>
    </xf>
    <xf numFmtId="0" fontId="6" fillId="0" borderId="1" xfId="9" applyFont="1" applyFill="1" applyBorder="1" applyAlignment="1">
      <alignment vertical="center" wrapText="1"/>
    </xf>
    <xf numFmtId="0" fontId="6" fillId="0" borderId="1" xfId="2" applyFont="1" applyFill="1" applyBorder="1" applyAlignment="1">
      <alignment horizontal="center"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left" vertical="top"/>
    </xf>
    <xf numFmtId="0" fontId="6" fillId="0" borderId="1" xfId="2" applyFont="1" applyFill="1" applyBorder="1" applyAlignment="1">
      <alignment horizontal="left" vertical="top"/>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left" vertical="top" wrapText="1"/>
    </xf>
    <xf numFmtId="0" fontId="5" fillId="0" borderId="1" xfId="2" applyFont="1" applyFill="1" applyBorder="1" applyAlignment="1">
      <alignment horizontal="left" vertical="top" wrapText="1"/>
    </xf>
    <xf numFmtId="0" fontId="6" fillId="0" borderId="1" xfId="2" applyFont="1" applyFill="1" applyBorder="1" applyAlignment="1">
      <alignment horizontal="center" vertical="top"/>
    </xf>
    <xf numFmtId="0" fontId="4" fillId="0" borderId="1" xfId="2" applyFont="1" applyFill="1" applyBorder="1" applyAlignment="1">
      <alignment horizontal="left" vertical="top" wrapText="1"/>
    </xf>
    <xf numFmtId="0" fontId="4" fillId="0" borderId="1" xfId="2" applyFont="1" applyFill="1" applyBorder="1" applyAlignment="1">
      <alignment horizontal="center" vertical="top" wrapText="1"/>
    </xf>
    <xf numFmtId="0" fontId="6" fillId="0" borderId="1" xfId="2" applyFont="1" applyFill="1" applyBorder="1" applyAlignment="1">
      <alignment horizontal="left" vertical="top"/>
    </xf>
    <xf numFmtId="0" fontId="4" fillId="0" borderId="1" xfId="2" applyNumberFormat="1" applyFont="1" applyFill="1" applyBorder="1" applyAlignment="1">
      <alignment horizontal="center" vertical="center" wrapText="1"/>
    </xf>
    <xf numFmtId="0" fontId="6" fillId="0" borderId="1" xfId="2" applyNumberFormat="1"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0" fontId="5" fillId="0" borderId="1" xfId="2" applyFont="1" applyFill="1" applyBorder="1" applyAlignment="1">
      <alignment horizontal="left" vertical="top"/>
    </xf>
    <xf numFmtId="0" fontId="6" fillId="0" borderId="1" xfId="2" applyNumberFormat="1" applyFont="1" applyFill="1" applyBorder="1" applyAlignment="1">
      <alignment horizontal="center" vertical="center" wrapText="1"/>
    </xf>
    <xf numFmtId="0" fontId="6" fillId="0" borderId="1" xfId="2" applyFont="1" applyFill="1" applyBorder="1" applyAlignment="1">
      <alignment horizontal="center" vertical="top" wrapText="1"/>
    </xf>
    <xf numFmtId="0" fontId="4" fillId="0" borderId="1" xfId="2" applyFont="1" applyFill="1" applyBorder="1" applyAlignment="1">
      <alignment horizontal="center" vertical="center" wrapText="1"/>
    </xf>
    <xf numFmtId="0" fontId="6" fillId="0" borderId="1" xfId="2" applyFont="1" applyFill="1" applyBorder="1" applyAlignment="1">
      <alignment vertical="top" wrapText="1"/>
    </xf>
    <xf numFmtId="0" fontId="0" fillId="0" borderId="1" xfId="0" applyBorder="1"/>
    <xf numFmtId="0" fontId="2" fillId="0" borderId="1" xfId="2" applyFill="1" applyBorder="1" applyAlignment="1">
      <alignment horizontal="left" vertical="top"/>
    </xf>
    <xf numFmtId="0" fontId="12" fillId="0" borderId="1" xfId="2" applyFont="1" applyFill="1" applyBorder="1" applyAlignment="1">
      <alignment horizontal="left" vertical="top"/>
    </xf>
    <xf numFmtId="0" fontId="4" fillId="0" borderId="1" xfId="2" applyFont="1" applyFill="1" applyBorder="1" applyAlignment="1">
      <alignment horizontal="left" vertical="top" wrapText="1"/>
    </xf>
    <xf numFmtId="0" fontId="4" fillId="0" borderId="1" xfId="2" applyFont="1" applyFill="1" applyBorder="1" applyAlignment="1">
      <alignment horizontal="center" vertical="top" wrapText="1"/>
    </xf>
    <xf numFmtId="0" fontId="6" fillId="0" borderId="1" xfId="2" applyFont="1" applyFill="1" applyBorder="1" applyAlignment="1">
      <alignment horizontal="left" vertical="top"/>
    </xf>
    <xf numFmtId="1" fontId="6" fillId="0" borderId="1" xfId="2" applyNumberFormat="1" applyFont="1" applyFill="1" applyBorder="1" applyAlignment="1">
      <alignment horizontal="center" vertical="top"/>
    </xf>
    <xf numFmtId="0"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1" xfId="2" applyFont="1" applyFill="1" applyBorder="1" applyAlignment="1">
      <alignment horizontal="left" vertical="top" wrapText="1"/>
    </xf>
    <xf numFmtId="1" fontId="6" fillId="0" borderId="1" xfId="2" applyNumberFormat="1" applyFont="1" applyFill="1" applyBorder="1" applyAlignment="1">
      <alignment horizontal="center" vertical="center"/>
    </xf>
    <xf numFmtId="0" fontId="4" fillId="0" borderId="2" xfId="2" applyFont="1" applyFill="1" applyBorder="1" applyAlignment="1">
      <alignment horizontal="left" vertical="top"/>
    </xf>
    <xf numFmtId="0" fontId="6" fillId="0" borderId="1" xfId="2" applyFont="1" applyFill="1" applyBorder="1" applyAlignment="1">
      <alignment vertical="top" wrapText="1"/>
    </xf>
    <xf numFmtId="0" fontId="6" fillId="0" borderId="1" xfId="2" applyFont="1" applyFill="1" applyBorder="1" applyAlignment="1">
      <alignment horizontal="left" vertical="top" wrapText="1"/>
    </xf>
    <xf numFmtId="0" fontId="6" fillId="0" borderId="1" xfId="2" applyFont="1" applyFill="1" applyBorder="1" applyAlignment="1">
      <alignment horizontal="center" vertical="center" wrapText="1"/>
    </xf>
    <xf numFmtId="0" fontId="6" fillId="0" borderId="1" xfId="2" applyFont="1" applyFill="1" applyBorder="1" applyAlignment="1">
      <alignment horizontal="center" vertical="center"/>
    </xf>
    <xf numFmtId="1" fontId="6" fillId="0" borderId="1" xfId="2" applyNumberFormat="1" applyFont="1" applyFill="1" applyBorder="1" applyAlignment="1">
      <alignment horizontal="center" vertical="center"/>
    </xf>
    <xf numFmtId="0" fontId="10" fillId="0" borderId="1" xfId="2" applyFont="1" applyFill="1" applyBorder="1" applyAlignment="1">
      <alignment horizontal="left" vertical="top" wrapText="1"/>
    </xf>
    <xf numFmtId="0" fontId="11" fillId="0" borderId="1" xfId="2" applyFont="1" applyFill="1" applyBorder="1" applyAlignment="1">
      <alignment horizontal="left" vertical="top"/>
    </xf>
    <xf numFmtId="0" fontId="11" fillId="0" borderId="1" xfId="2" applyFont="1" applyFill="1" applyBorder="1" applyAlignment="1">
      <alignment horizontal="center" vertical="top"/>
    </xf>
    <xf numFmtId="1" fontId="11" fillId="0" borderId="1" xfId="2" applyNumberFormat="1" applyFont="1" applyFill="1" applyBorder="1" applyAlignment="1">
      <alignment horizontal="center" vertical="top"/>
    </xf>
    <xf numFmtId="0" fontId="11" fillId="0" borderId="25" xfId="2" applyFont="1" applyFill="1" applyBorder="1" applyAlignment="1">
      <alignment horizontal="left" vertical="top"/>
    </xf>
    <xf numFmtId="0" fontId="11" fillId="0" borderId="26" xfId="2" applyFont="1" applyFill="1" applyBorder="1" applyAlignment="1">
      <alignment horizontal="left" vertical="top"/>
    </xf>
    <xf numFmtId="167" fontId="6" fillId="0" borderId="1" xfId="2" applyNumberFormat="1" applyFont="1" applyFill="1" applyBorder="1" applyAlignment="1">
      <alignment horizontal="center" vertical="center"/>
    </xf>
    <xf numFmtId="0" fontId="6" fillId="0" borderId="8" xfId="2" applyFont="1" applyFill="1" applyBorder="1" applyAlignment="1">
      <alignment horizontal="center" vertical="center"/>
    </xf>
    <xf numFmtId="0" fontId="6" fillId="0" borderId="16" xfId="2" applyFont="1" applyFill="1" applyBorder="1" applyAlignment="1">
      <alignment horizontal="center" vertical="center"/>
    </xf>
    <xf numFmtId="0" fontId="20" fillId="0" borderId="1" xfId="2" applyFont="1" applyFill="1" applyBorder="1" applyAlignment="1">
      <alignment horizontal="left" vertical="center" wrapText="1"/>
    </xf>
    <xf numFmtId="0" fontId="20" fillId="0" borderId="1" xfId="10" applyFont="1" applyFill="1" applyBorder="1" applyAlignment="1">
      <alignment vertical="center" wrapText="1"/>
    </xf>
    <xf numFmtId="0" fontId="21" fillId="0" borderId="1" xfId="2" applyFont="1" applyFill="1" applyBorder="1" applyAlignment="1">
      <alignment horizontal="left" vertical="top" wrapText="1"/>
    </xf>
    <xf numFmtId="0" fontId="22" fillId="0" borderId="1" xfId="2" applyFont="1" applyFill="1" applyBorder="1" applyAlignment="1">
      <alignment horizontal="left" vertical="top" wrapText="1"/>
    </xf>
    <xf numFmtId="164" fontId="11" fillId="0" borderId="26" xfId="1" applyFont="1" applyFill="1" applyBorder="1" applyAlignment="1">
      <alignment horizontal="left" vertical="top"/>
    </xf>
    <xf numFmtId="165" fontId="2" fillId="0" borderId="9" xfId="1" applyNumberFormat="1" applyFont="1" applyFill="1" applyBorder="1" applyAlignment="1">
      <alignment horizontal="left" vertical="top"/>
    </xf>
    <xf numFmtId="165" fontId="4" fillId="0" borderId="1" xfId="1" applyNumberFormat="1" applyFont="1" applyFill="1" applyBorder="1" applyAlignment="1">
      <alignment horizontal="center" vertical="center" wrapText="1"/>
    </xf>
    <xf numFmtId="165" fontId="6" fillId="0" borderId="1" xfId="1" applyNumberFormat="1" applyFont="1" applyFill="1" applyBorder="1" applyAlignment="1">
      <alignment horizontal="center" vertical="center"/>
    </xf>
    <xf numFmtId="165" fontId="11" fillId="0" borderId="1" xfId="1" applyNumberFormat="1" applyFont="1" applyFill="1" applyBorder="1" applyAlignment="1">
      <alignment horizontal="center" vertical="center"/>
    </xf>
    <xf numFmtId="165" fontId="6" fillId="0" borderId="2" xfId="1" applyNumberFormat="1" applyFont="1" applyFill="1" applyBorder="1" applyAlignment="1">
      <alignment horizontal="center" vertical="center"/>
    </xf>
    <xf numFmtId="165" fontId="0" fillId="0" borderId="0" xfId="1" applyNumberFormat="1" applyFont="1"/>
    <xf numFmtId="165" fontId="6" fillId="0" borderId="1" xfId="1" applyNumberFormat="1" applyFont="1" applyFill="1" applyBorder="1" applyAlignment="1">
      <alignment horizontal="center" vertical="center" wrapText="1"/>
    </xf>
    <xf numFmtId="165" fontId="15" fillId="0" borderId="1" xfId="1" applyNumberFormat="1" applyFont="1" applyFill="1" applyBorder="1" applyAlignment="1">
      <alignment horizontal="center" vertical="center"/>
    </xf>
    <xf numFmtId="165" fontId="16" fillId="2" borderId="14" xfId="1" applyNumberFormat="1" applyFont="1" applyFill="1" applyBorder="1" applyAlignment="1">
      <alignment vertical="center"/>
    </xf>
    <xf numFmtId="165" fontId="2" fillId="0" borderId="17" xfId="1" applyNumberFormat="1" applyFont="1" applyFill="1" applyBorder="1" applyAlignment="1">
      <alignment horizontal="left" vertical="top"/>
    </xf>
    <xf numFmtId="165" fontId="4" fillId="0" borderId="20" xfId="1" applyNumberFormat="1" applyFont="1" applyFill="1" applyBorder="1" applyAlignment="1">
      <alignment horizontal="center" vertical="center"/>
    </xf>
    <xf numFmtId="165" fontId="6" fillId="0" borderId="20" xfId="1" applyNumberFormat="1" applyFont="1" applyFill="1" applyBorder="1" applyAlignment="1">
      <alignment horizontal="center" vertical="center"/>
    </xf>
    <xf numFmtId="165" fontId="6" fillId="0" borderId="21" xfId="1" applyNumberFormat="1" applyFont="1" applyFill="1" applyBorder="1" applyAlignment="1">
      <alignment horizontal="center" vertical="center"/>
    </xf>
    <xf numFmtId="165" fontId="6" fillId="0" borderId="3" xfId="1" applyNumberFormat="1" applyFont="1" applyFill="1" applyBorder="1" applyAlignment="1">
      <alignment horizontal="center" vertical="center"/>
    </xf>
    <xf numFmtId="165" fontId="16" fillId="2" borderId="7" xfId="1" applyNumberFormat="1" applyFont="1" applyFill="1" applyBorder="1" applyAlignment="1">
      <alignment horizontal="center" vertical="center"/>
    </xf>
    <xf numFmtId="165" fontId="4" fillId="0" borderId="1" xfId="1" applyNumberFormat="1" applyFont="1" applyFill="1" applyBorder="1" applyAlignment="1">
      <alignment horizontal="center" vertical="center"/>
    </xf>
    <xf numFmtId="165" fontId="16" fillId="0" borderId="2" xfId="1" applyNumberFormat="1" applyFont="1" applyFill="1" applyBorder="1" applyAlignment="1">
      <alignment horizontal="center" vertical="center"/>
    </xf>
    <xf numFmtId="165" fontId="23" fillId="2" borderId="15" xfId="1" applyNumberFormat="1" applyFont="1" applyFill="1" applyBorder="1" applyAlignment="1">
      <alignment vertical="center"/>
    </xf>
    <xf numFmtId="165" fontId="6" fillId="0" borderId="1" xfId="1" applyNumberFormat="1" applyFont="1" applyFill="1" applyBorder="1" applyAlignment="1">
      <alignment horizontal="left" vertical="top"/>
    </xf>
    <xf numFmtId="165" fontId="6" fillId="0" borderId="1" xfId="1" applyNumberFormat="1" applyFont="1" applyFill="1" applyBorder="1" applyAlignment="1">
      <alignment vertical="top" wrapText="1"/>
    </xf>
    <xf numFmtId="165" fontId="12" fillId="0" borderId="1" xfId="1" applyNumberFormat="1" applyFont="1" applyFill="1" applyBorder="1" applyAlignment="1">
      <alignment horizontal="left" vertical="top"/>
    </xf>
    <xf numFmtId="165" fontId="0" fillId="0" borderId="1" xfId="1" applyNumberFormat="1" applyFont="1" applyBorder="1"/>
    <xf numFmtId="165" fontId="0" fillId="0" borderId="1" xfId="1" applyNumberFormat="1" applyFont="1" applyBorder="1" applyAlignment="1">
      <alignment horizontal="center" vertical="center"/>
    </xf>
    <xf numFmtId="165" fontId="0" fillId="0" borderId="3" xfId="1" applyNumberFormat="1" applyFont="1" applyBorder="1"/>
    <xf numFmtId="165" fontId="0" fillId="2" borderId="7" xfId="1" applyNumberFormat="1" applyFont="1" applyFill="1" applyBorder="1"/>
    <xf numFmtId="165" fontId="0" fillId="0" borderId="2" xfId="1" applyNumberFormat="1" applyFont="1" applyBorder="1"/>
    <xf numFmtId="0" fontId="6" fillId="0" borderId="2" xfId="10" applyFont="1" applyFill="1" applyBorder="1" applyAlignment="1">
      <alignment horizontal="center" vertical="center"/>
    </xf>
    <xf numFmtId="0" fontId="4" fillId="0" borderId="2" xfId="2" applyFont="1" applyFill="1" applyBorder="1" applyAlignment="1">
      <alignment horizontal="left" vertical="top" wrapText="1"/>
    </xf>
    <xf numFmtId="0" fontId="6" fillId="0" borderId="2" xfId="2" applyNumberFormat="1" applyFont="1" applyFill="1" applyBorder="1" applyAlignment="1">
      <alignment horizontal="center" vertical="center"/>
    </xf>
    <xf numFmtId="165" fontId="16" fillId="2" borderId="29"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0" fontId="4" fillId="0" borderId="2" xfId="2" applyFont="1" applyFill="1" applyBorder="1" applyAlignment="1">
      <alignment horizontal="center" vertical="top" wrapText="1"/>
    </xf>
    <xf numFmtId="0" fontId="4" fillId="0" borderId="2" xfId="2" applyFont="1" applyFill="1" applyBorder="1" applyAlignment="1">
      <alignment horizontal="center" vertical="center"/>
    </xf>
    <xf numFmtId="165" fontId="4" fillId="0" borderId="2" xfId="1" applyNumberFormat="1"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0" borderId="2" xfId="2" applyFont="1" applyFill="1" applyBorder="1" applyAlignment="1">
      <alignment horizontal="left" vertical="top"/>
    </xf>
    <xf numFmtId="0" fontId="6" fillId="0" borderId="2" xfId="2" applyFont="1" applyFill="1" applyBorder="1" applyAlignment="1">
      <alignment horizontal="center" vertical="top"/>
    </xf>
    <xf numFmtId="168" fontId="24" fillId="2" borderId="7" xfId="1" applyNumberFormat="1" applyFont="1" applyFill="1" applyBorder="1" applyAlignment="1">
      <alignment horizontal="left" vertical="center"/>
    </xf>
    <xf numFmtId="0" fontId="4" fillId="0" borderId="4" xfId="2" applyFont="1" applyFill="1" applyBorder="1" applyAlignment="1">
      <alignment horizontal="center" vertical="top"/>
    </xf>
    <xf numFmtId="0" fontId="4" fillId="0" borderId="9" xfId="2" applyFont="1" applyFill="1" applyBorder="1" applyAlignment="1">
      <alignment horizontal="center" vertical="top"/>
    </xf>
    <xf numFmtId="0" fontId="4" fillId="0" borderId="8" xfId="2" applyFont="1" applyFill="1" applyBorder="1" applyAlignment="1">
      <alignment horizontal="center" vertical="top"/>
    </xf>
    <xf numFmtId="166" fontId="6" fillId="0" borderId="4" xfId="2" applyNumberFormat="1" applyFont="1" applyFill="1" applyBorder="1" applyAlignment="1">
      <alignment vertical="center"/>
    </xf>
    <xf numFmtId="166" fontId="6" fillId="0" borderId="8" xfId="2" applyNumberFormat="1" applyFont="1" applyFill="1" applyBorder="1" applyAlignment="1">
      <alignment vertical="center"/>
    </xf>
    <xf numFmtId="0" fontId="4" fillId="2" borderId="4" xfId="2" applyFont="1" applyFill="1" applyBorder="1" applyAlignment="1">
      <alignment horizontal="center" vertical="top"/>
    </xf>
    <xf numFmtId="0" fontId="4" fillId="2" borderId="9" xfId="2" applyFont="1" applyFill="1" applyBorder="1" applyAlignment="1">
      <alignment horizontal="center" vertical="top"/>
    </xf>
    <xf numFmtId="0" fontId="4" fillId="2" borderId="10" xfId="2" applyFont="1" applyFill="1" applyBorder="1" applyAlignment="1">
      <alignment horizontal="center" vertical="top"/>
    </xf>
    <xf numFmtId="166" fontId="6" fillId="0" borderId="5" xfId="2" applyNumberFormat="1" applyFont="1" applyFill="1" applyBorder="1" applyAlignment="1">
      <alignment vertical="center"/>
    </xf>
    <xf numFmtId="0" fontId="6" fillId="0" borderId="13" xfId="2" applyFont="1" applyFill="1" applyBorder="1" applyAlignment="1">
      <alignment vertical="center"/>
    </xf>
    <xf numFmtId="0" fontId="16" fillId="2" borderId="4" xfId="2" applyFont="1" applyFill="1" applyBorder="1" applyAlignment="1">
      <alignment horizontal="center" vertical="top"/>
    </xf>
    <xf numFmtId="0" fontId="16" fillId="2" borderId="9" xfId="2" applyFont="1" applyFill="1" applyBorder="1" applyAlignment="1">
      <alignment horizontal="center" vertical="top"/>
    </xf>
    <xf numFmtId="0" fontId="4" fillId="2" borderId="6"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30" xfId="10" applyFont="1" applyFill="1" applyBorder="1" applyAlignment="1">
      <alignment horizontal="center" vertical="center" wrapText="1"/>
    </xf>
    <xf numFmtId="0" fontId="4" fillId="2" borderId="31" xfId="10" applyFont="1" applyFill="1" applyBorder="1" applyAlignment="1">
      <alignment horizontal="center" vertical="center" wrapText="1"/>
    </xf>
    <xf numFmtId="0" fontId="4" fillId="2" borderId="32" xfId="10" applyFont="1" applyFill="1" applyBorder="1" applyAlignment="1">
      <alignment horizontal="center" vertical="center" wrapText="1"/>
    </xf>
    <xf numFmtId="0" fontId="4" fillId="2" borderId="6" xfId="2" applyFont="1" applyFill="1" applyBorder="1" applyAlignment="1">
      <alignment horizontal="center" vertical="top"/>
    </xf>
    <xf numFmtId="0" fontId="4" fillId="2" borderId="11" xfId="2" applyFont="1" applyFill="1" applyBorder="1" applyAlignment="1">
      <alignment horizontal="center" vertical="top"/>
    </xf>
    <xf numFmtId="0" fontId="4" fillId="2" borderId="12" xfId="2" applyFont="1" applyFill="1" applyBorder="1" applyAlignment="1">
      <alignment horizontal="center" vertical="top"/>
    </xf>
    <xf numFmtId="0" fontId="4" fillId="2" borderId="4" xfId="10" applyFont="1" applyFill="1" applyBorder="1" applyAlignment="1">
      <alignment horizontal="center" vertical="center" wrapText="1"/>
    </xf>
    <xf numFmtId="0" fontId="4" fillId="2" borderId="9" xfId="10" applyFont="1" applyFill="1" applyBorder="1" applyAlignment="1">
      <alignment horizontal="center" vertical="center" wrapText="1"/>
    </xf>
    <xf numFmtId="0" fontId="4" fillId="2" borderId="30" xfId="2" applyFont="1" applyFill="1" applyBorder="1" applyAlignment="1">
      <alignment horizontal="center" vertical="center" wrapText="1"/>
    </xf>
    <xf numFmtId="0" fontId="4" fillId="2" borderId="31"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30" xfId="9" applyFont="1" applyFill="1" applyBorder="1" applyAlignment="1">
      <alignment horizontal="center" vertical="center" wrapText="1"/>
    </xf>
    <xf numFmtId="0" fontId="4" fillId="2" borderId="31" xfId="9" applyFont="1" applyFill="1" applyBorder="1" applyAlignment="1">
      <alignment horizontal="center" vertical="center" wrapText="1"/>
    </xf>
    <xf numFmtId="0" fontId="4" fillId="2" borderId="32" xfId="9" applyFont="1" applyFill="1" applyBorder="1" applyAlignment="1">
      <alignment horizontal="center" vertical="center" wrapText="1"/>
    </xf>
    <xf numFmtId="0" fontId="4" fillId="0" borderId="1" xfId="2" applyFont="1" applyFill="1" applyBorder="1" applyAlignment="1">
      <alignment horizontal="center" vertical="top"/>
    </xf>
    <xf numFmtId="0" fontId="4" fillId="0" borderId="20" xfId="2" applyFont="1" applyFill="1" applyBorder="1" applyAlignment="1">
      <alignment horizontal="center" vertical="top"/>
    </xf>
    <xf numFmtId="0" fontId="4" fillId="3" borderId="4" xfId="2" applyFont="1" applyFill="1" applyBorder="1" applyAlignment="1">
      <alignment horizontal="center" vertical="top"/>
    </xf>
    <xf numFmtId="0" fontId="4" fillId="3" borderId="9" xfId="2" applyFont="1" applyFill="1" applyBorder="1" applyAlignment="1">
      <alignment horizontal="center" vertical="top"/>
    </xf>
    <xf numFmtId="0" fontId="4" fillId="3" borderId="18" xfId="2" applyFont="1" applyFill="1" applyBorder="1" applyAlignment="1">
      <alignment horizontal="center" vertical="top"/>
    </xf>
    <xf numFmtId="0" fontId="5" fillId="0" borderId="1" xfId="2" applyFont="1" applyFill="1" applyBorder="1" applyAlignment="1">
      <alignment horizontal="center" vertical="top" wrapText="1"/>
    </xf>
    <xf numFmtId="0" fontId="5" fillId="0" borderId="20" xfId="2" applyFont="1" applyFill="1" applyBorder="1" applyAlignment="1">
      <alignment horizontal="center" vertical="top" wrapText="1"/>
    </xf>
    <xf numFmtId="0" fontId="5" fillId="0" borderId="4" xfId="2" applyFont="1" applyFill="1" applyBorder="1" applyAlignment="1">
      <alignment horizontal="center" vertical="top" wrapText="1"/>
    </xf>
    <xf numFmtId="0" fontId="5" fillId="0" borderId="9" xfId="2" applyFont="1" applyFill="1" applyBorder="1" applyAlignment="1">
      <alignment horizontal="center" vertical="top" wrapText="1"/>
    </xf>
    <xf numFmtId="0" fontId="5" fillId="0" borderId="18" xfId="2" applyFont="1" applyFill="1" applyBorder="1" applyAlignment="1">
      <alignment horizontal="center" vertical="top" wrapText="1"/>
    </xf>
    <xf numFmtId="0" fontId="4" fillId="0" borderId="4" xfId="2" applyFont="1" applyFill="1" applyBorder="1" applyAlignment="1">
      <alignment horizontal="left" vertical="top" wrapText="1"/>
    </xf>
    <xf numFmtId="0" fontId="4" fillId="0" borderId="9" xfId="2" applyFont="1" applyFill="1" applyBorder="1" applyAlignment="1">
      <alignment horizontal="left" vertical="top" wrapText="1"/>
    </xf>
    <xf numFmtId="0" fontId="4" fillId="0" borderId="18" xfId="2" applyFont="1" applyFill="1" applyBorder="1" applyAlignment="1">
      <alignment horizontal="left" vertical="top" wrapText="1"/>
    </xf>
    <xf numFmtId="0" fontId="6" fillId="0" borderId="4" xfId="2" applyFont="1" applyFill="1" applyBorder="1" applyAlignment="1">
      <alignment horizontal="center" vertical="top"/>
    </xf>
    <xf numFmtId="0" fontId="6" fillId="0" borderId="9" xfId="2" applyFont="1" applyFill="1" applyBorder="1" applyAlignment="1">
      <alignment horizontal="center" vertical="top"/>
    </xf>
    <xf numFmtId="0" fontId="6" fillId="0" borderId="18" xfId="2" applyFont="1" applyFill="1" applyBorder="1" applyAlignment="1">
      <alignment horizontal="center" vertical="top"/>
    </xf>
    <xf numFmtId="0" fontId="6" fillId="0" borderId="4" xfId="2" applyFont="1" applyFill="1" applyBorder="1" applyAlignment="1">
      <alignment horizontal="center" vertical="top" wrapText="1"/>
    </xf>
    <xf numFmtId="0" fontId="6" fillId="0" borderId="9" xfId="2" applyFont="1" applyFill="1" applyBorder="1" applyAlignment="1">
      <alignment horizontal="center" vertical="top" wrapText="1"/>
    </xf>
    <xf numFmtId="0" fontId="6" fillId="0" borderId="18" xfId="2" applyFont="1" applyFill="1" applyBorder="1" applyAlignment="1">
      <alignment horizontal="center" vertical="top" wrapText="1"/>
    </xf>
    <xf numFmtId="0" fontId="4" fillId="2" borderId="16" xfId="10" applyFont="1" applyFill="1" applyBorder="1" applyAlignment="1">
      <alignment horizontal="center" vertical="center" wrapText="1"/>
    </xf>
    <xf numFmtId="0" fontId="4" fillId="0" borderId="4" xfId="2" applyFont="1" applyFill="1" applyBorder="1" applyAlignment="1">
      <alignment horizontal="center" vertical="top" wrapText="1"/>
    </xf>
    <xf numFmtId="0" fontId="4" fillId="0" borderId="9" xfId="2" applyFont="1" applyFill="1" applyBorder="1" applyAlignment="1">
      <alignment horizontal="center" vertical="top" wrapText="1"/>
    </xf>
    <xf numFmtId="0" fontId="4" fillId="0" borderId="18" xfId="2" applyFont="1" applyFill="1" applyBorder="1" applyAlignment="1">
      <alignment horizontal="center" vertical="top" wrapText="1"/>
    </xf>
    <xf numFmtId="0" fontId="14" fillId="0" borderId="16" xfId="2" applyFont="1" applyFill="1" applyBorder="1" applyAlignment="1">
      <alignment horizontal="center" vertical="top"/>
    </xf>
    <xf numFmtId="0" fontId="14" fillId="0" borderId="9" xfId="2" applyFont="1" applyFill="1" applyBorder="1" applyAlignment="1">
      <alignment horizontal="center" vertical="top"/>
    </xf>
    <xf numFmtId="0" fontId="14" fillId="0" borderId="18" xfId="2" applyFont="1" applyFill="1" applyBorder="1" applyAlignment="1">
      <alignment horizontal="center" vertical="top"/>
    </xf>
    <xf numFmtId="0" fontId="4" fillId="2" borderId="4" xfId="2" applyFont="1" applyFill="1" applyBorder="1" applyAlignment="1">
      <alignment horizontal="center" vertical="top" wrapText="1"/>
    </xf>
    <xf numFmtId="0" fontId="4" fillId="2" borderId="9" xfId="2" applyFont="1" applyFill="1" applyBorder="1" applyAlignment="1">
      <alignment horizontal="center" vertical="top" wrapText="1"/>
    </xf>
    <xf numFmtId="0" fontId="10" fillId="2" borderId="22" xfId="2" applyFont="1" applyFill="1" applyBorder="1" applyAlignment="1">
      <alignment horizontal="center" vertical="top" wrapText="1"/>
    </xf>
    <xf numFmtId="0" fontId="10" fillId="2" borderId="23" xfId="2" applyFont="1" applyFill="1" applyBorder="1" applyAlignment="1">
      <alignment horizontal="center" vertical="top" wrapText="1"/>
    </xf>
    <xf numFmtId="0" fontId="10" fillId="2" borderId="24" xfId="2" applyFont="1" applyFill="1" applyBorder="1" applyAlignment="1">
      <alignment horizontal="center" vertical="top" wrapText="1"/>
    </xf>
    <xf numFmtId="0" fontId="24" fillId="2" borderId="27" xfId="2" applyFont="1" applyFill="1" applyBorder="1" applyAlignment="1">
      <alignment horizontal="center" vertical="center" wrapText="1"/>
    </xf>
    <xf numFmtId="0" fontId="24" fillId="2" borderId="28" xfId="2" applyFont="1" applyFill="1" applyBorder="1" applyAlignment="1">
      <alignment horizontal="center" vertical="center" wrapText="1"/>
    </xf>
    <xf numFmtId="0" fontId="4" fillId="2" borderId="34" xfId="10" applyFont="1" applyFill="1" applyBorder="1" applyAlignment="1">
      <alignment horizontal="center" vertical="center" wrapText="1"/>
    </xf>
    <xf numFmtId="0" fontId="4" fillId="2" borderId="35" xfId="10" applyFont="1" applyFill="1" applyBorder="1" applyAlignment="1">
      <alignment horizontal="center" vertical="center" wrapText="1"/>
    </xf>
    <xf numFmtId="165" fontId="16" fillId="2" borderId="36" xfId="1" applyNumberFormat="1" applyFont="1" applyFill="1" applyBorder="1" applyAlignment="1">
      <alignment horizontal="center" vertical="center"/>
    </xf>
  </cellXfs>
  <cellStyles count="19">
    <cellStyle name="Comma" xfId="1" builtinId="3"/>
    <cellStyle name="Comma 2 2 3" xfId="3"/>
    <cellStyle name="Comma 3 2" xfId="4"/>
    <cellStyle name="Comma 4" xfId="5"/>
    <cellStyle name="Comma 4 2" xfId="6"/>
    <cellStyle name="Comma 6 2" xfId="7"/>
    <cellStyle name="Followed Hyperlink" xfId="14" builtinId="9" hidden="1"/>
    <cellStyle name="Followed Hyperlink" xfId="16" builtinId="9" hidden="1"/>
    <cellStyle name="Followed Hyperlink" xfId="18" builtinId="9" hidden="1"/>
    <cellStyle name="Hyperlink" xfId="13" builtinId="8" hidden="1"/>
    <cellStyle name="Hyperlink" xfId="15" builtinId="8" hidden="1"/>
    <cellStyle name="Hyperlink" xfId="17" builtinId="8" hidden="1"/>
    <cellStyle name="Normal" xfId="0" builtinId="0"/>
    <cellStyle name="Normal 2" xfId="2"/>
    <cellStyle name="Normal 2 2" xfId="8"/>
    <cellStyle name="Normal 3" xfId="9"/>
    <cellStyle name="Normal 3 2" xfId="10"/>
    <cellStyle name="Normal 3 2 2" xfId="11"/>
    <cellStyle name="Normal 3 2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1"/>
  <sheetViews>
    <sheetView showWhiteSpace="0" view="pageBreakPreview" topLeftCell="A226" zoomScale="125" zoomScaleNormal="125" zoomScaleSheetLayoutView="95" zoomScalePageLayoutView="125" workbookViewId="0">
      <selection activeCell="F215" sqref="F215"/>
    </sheetView>
  </sheetViews>
  <sheetFormatPr defaultColWidth="8.88671875" defaultRowHeight="14.4" x14ac:dyDescent="0.3"/>
  <cols>
    <col min="1" max="1" width="5.88671875" customWidth="1"/>
    <col min="2" max="2" width="52.88671875" customWidth="1"/>
    <col min="3" max="3" width="10.88671875" customWidth="1"/>
    <col min="4" max="4" width="9.6640625" customWidth="1"/>
    <col min="5" max="5" width="9.88671875" customWidth="1"/>
    <col min="6" max="6" width="10.77734375" style="198" customWidth="1"/>
    <col min="7" max="7" width="13.109375" style="198" customWidth="1"/>
  </cols>
  <sheetData>
    <row r="1" spans="1:7" x14ac:dyDescent="0.3">
      <c r="A1" s="17"/>
      <c r="B1" s="260" t="s">
        <v>188</v>
      </c>
      <c r="C1" s="260"/>
      <c r="D1" s="260"/>
      <c r="E1" s="260"/>
      <c r="F1" s="260"/>
      <c r="G1" s="261"/>
    </row>
    <row r="2" spans="1:7" x14ac:dyDescent="0.3">
      <c r="A2" s="17"/>
      <c r="B2" s="262"/>
      <c r="C2" s="263"/>
      <c r="D2" s="263"/>
      <c r="E2" s="263"/>
      <c r="F2" s="263"/>
      <c r="G2" s="264"/>
    </row>
    <row r="3" spans="1:7" x14ac:dyDescent="0.3">
      <c r="A3" s="17"/>
      <c r="B3" s="265" t="s">
        <v>0</v>
      </c>
      <c r="C3" s="265"/>
      <c r="D3" s="265"/>
      <c r="E3" s="265"/>
      <c r="F3" s="265"/>
      <c r="G3" s="266"/>
    </row>
    <row r="4" spans="1:7" x14ac:dyDescent="0.3">
      <c r="A4" s="17"/>
      <c r="B4" s="267"/>
      <c r="C4" s="268"/>
      <c r="D4" s="268"/>
      <c r="E4" s="268"/>
      <c r="F4" s="268"/>
      <c r="G4" s="269"/>
    </row>
    <row r="5" spans="1:7" x14ac:dyDescent="0.3">
      <c r="A5" s="17"/>
      <c r="B5" s="270" t="s">
        <v>1</v>
      </c>
      <c r="C5" s="271"/>
      <c r="D5" s="271"/>
      <c r="E5" s="271"/>
      <c r="F5" s="271"/>
      <c r="G5" s="272"/>
    </row>
    <row r="6" spans="1:7" x14ac:dyDescent="0.3">
      <c r="A6" s="17"/>
      <c r="B6" s="270" t="s">
        <v>2</v>
      </c>
      <c r="C6" s="271"/>
      <c r="D6" s="271"/>
      <c r="E6" s="271"/>
      <c r="F6" s="271"/>
      <c r="G6" s="272"/>
    </row>
    <row r="7" spans="1:7" x14ac:dyDescent="0.3">
      <c r="A7" s="17"/>
      <c r="B7" s="270" t="s">
        <v>3</v>
      </c>
      <c r="C7" s="271"/>
      <c r="D7" s="271"/>
      <c r="E7" s="271"/>
      <c r="F7" s="271"/>
      <c r="G7" s="272"/>
    </row>
    <row r="8" spans="1:7" x14ac:dyDescent="0.3">
      <c r="A8" s="17"/>
      <c r="B8" s="280"/>
      <c r="C8" s="281"/>
      <c r="D8" s="281"/>
      <c r="E8" s="281"/>
      <c r="F8" s="281"/>
      <c r="G8" s="282"/>
    </row>
    <row r="9" spans="1:7" x14ac:dyDescent="0.3">
      <c r="A9" s="17"/>
      <c r="B9" s="10" t="s">
        <v>4</v>
      </c>
      <c r="C9" s="280"/>
      <c r="D9" s="281"/>
      <c r="E9" s="281"/>
      <c r="F9" s="281"/>
      <c r="G9" s="282"/>
    </row>
    <row r="10" spans="1:7" x14ac:dyDescent="0.3">
      <c r="A10" s="17"/>
      <c r="B10" s="4" t="s">
        <v>5</v>
      </c>
      <c r="C10" s="273" t="s">
        <v>6</v>
      </c>
      <c r="D10" s="274"/>
      <c r="E10" s="274"/>
      <c r="F10" s="274"/>
      <c r="G10" s="275"/>
    </row>
    <row r="11" spans="1:7" x14ac:dyDescent="0.3">
      <c r="A11" s="17"/>
      <c r="B11" s="4" t="s">
        <v>7</v>
      </c>
      <c r="C11" s="273"/>
      <c r="D11" s="274"/>
      <c r="E11" s="274"/>
      <c r="F11" s="274"/>
      <c r="G11" s="275"/>
    </row>
    <row r="12" spans="1:7" x14ac:dyDescent="0.3">
      <c r="A12" s="17"/>
      <c r="B12" s="4" t="s">
        <v>8</v>
      </c>
      <c r="C12" s="273" t="s">
        <v>197</v>
      </c>
      <c r="D12" s="274"/>
      <c r="E12" s="274"/>
      <c r="F12" s="274"/>
      <c r="G12" s="275"/>
    </row>
    <row r="13" spans="1:7" ht="27" customHeight="1" x14ac:dyDescent="0.3">
      <c r="A13" s="17"/>
      <c r="B13" s="4" t="s">
        <v>9</v>
      </c>
      <c r="C13" s="276" t="s">
        <v>205</v>
      </c>
      <c r="D13" s="277"/>
      <c r="E13" s="277"/>
      <c r="F13" s="277"/>
      <c r="G13" s="278"/>
    </row>
    <row r="14" spans="1:7" x14ac:dyDescent="0.3">
      <c r="A14" s="17"/>
      <c r="B14" s="4" t="s">
        <v>10</v>
      </c>
      <c r="C14" s="273"/>
      <c r="D14" s="274"/>
      <c r="E14" s="274"/>
      <c r="F14" s="274"/>
      <c r="G14" s="275"/>
    </row>
    <row r="15" spans="1:7" x14ac:dyDescent="0.3">
      <c r="A15" s="17"/>
      <c r="B15" s="4" t="s">
        <v>11</v>
      </c>
      <c r="C15" s="273"/>
      <c r="D15" s="274"/>
      <c r="E15" s="274"/>
      <c r="F15" s="274"/>
      <c r="G15" s="275"/>
    </row>
    <row r="16" spans="1:7" x14ac:dyDescent="0.3">
      <c r="A16" s="17"/>
      <c r="B16" s="4" t="s">
        <v>12</v>
      </c>
      <c r="C16" s="273"/>
      <c r="D16" s="274"/>
      <c r="E16" s="274"/>
      <c r="F16" s="274"/>
      <c r="G16" s="275"/>
    </row>
    <row r="17" spans="1:7" x14ac:dyDescent="0.3">
      <c r="A17" s="14"/>
      <c r="B17" s="12"/>
      <c r="C17" s="13"/>
      <c r="D17" s="13"/>
      <c r="E17" s="13"/>
      <c r="F17" s="193"/>
      <c r="G17" s="202"/>
    </row>
    <row r="18" spans="1:7" x14ac:dyDescent="0.3">
      <c r="A18" s="283" t="s">
        <v>189</v>
      </c>
      <c r="B18" s="284"/>
      <c r="C18" s="284"/>
      <c r="D18" s="284"/>
      <c r="E18" s="284"/>
      <c r="F18" s="284"/>
      <c r="G18" s="285"/>
    </row>
    <row r="19" spans="1:7" ht="43.2" x14ac:dyDescent="0.3">
      <c r="A19" s="15" t="s">
        <v>132</v>
      </c>
      <c r="B19" s="6" t="s">
        <v>13</v>
      </c>
      <c r="C19" s="2" t="s">
        <v>14</v>
      </c>
      <c r="D19" s="6" t="s">
        <v>15</v>
      </c>
      <c r="E19" s="5" t="s">
        <v>225</v>
      </c>
      <c r="F19" s="194" t="s">
        <v>137</v>
      </c>
      <c r="G19" s="203" t="s">
        <v>123</v>
      </c>
    </row>
    <row r="20" spans="1:7" x14ac:dyDescent="0.3">
      <c r="A20" s="16"/>
      <c r="B20" s="3" t="s">
        <v>16</v>
      </c>
      <c r="C20" s="1"/>
      <c r="D20" s="8"/>
      <c r="E20" s="7"/>
      <c r="F20" s="195"/>
      <c r="G20" s="204"/>
    </row>
    <row r="21" spans="1:7" x14ac:dyDescent="0.3">
      <c r="A21" s="16"/>
      <c r="B21" s="3" t="s">
        <v>17</v>
      </c>
      <c r="C21" s="1"/>
      <c r="D21" s="8"/>
      <c r="E21" s="7"/>
      <c r="F21" s="195"/>
      <c r="G21" s="204"/>
    </row>
    <row r="22" spans="1:7" x14ac:dyDescent="0.3">
      <c r="A22" s="18" t="s">
        <v>18</v>
      </c>
      <c r="B22" s="9" t="s">
        <v>19</v>
      </c>
      <c r="C22" s="1"/>
      <c r="D22" s="8" t="s">
        <v>20</v>
      </c>
      <c r="E22" s="7">
        <v>1</v>
      </c>
      <c r="F22" s="195"/>
      <c r="G22" s="204">
        <f>F22*E22</f>
        <v>0</v>
      </c>
    </row>
    <row r="23" spans="1:7" x14ac:dyDescent="0.3">
      <c r="A23" s="18" t="s">
        <v>21</v>
      </c>
      <c r="B23" s="9" t="s">
        <v>22</v>
      </c>
      <c r="C23" s="1"/>
      <c r="D23" s="8" t="s">
        <v>20</v>
      </c>
      <c r="E23" s="7">
        <v>1</v>
      </c>
      <c r="F23" s="195"/>
      <c r="G23" s="204">
        <f t="shared" ref="G23:G24" si="0">F23*E23</f>
        <v>0</v>
      </c>
    </row>
    <row r="24" spans="1:7" ht="28.8" x14ac:dyDescent="0.3">
      <c r="A24" s="187" t="s">
        <v>23</v>
      </c>
      <c r="B24" s="175" t="s">
        <v>206</v>
      </c>
      <c r="C24" s="148"/>
      <c r="D24" s="177" t="s">
        <v>20</v>
      </c>
      <c r="E24" s="153">
        <v>1</v>
      </c>
      <c r="F24" s="195"/>
      <c r="G24" s="195">
        <f t="shared" si="0"/>
        <v>0</v>
      </c>
    </row>
    <row r="25" spans="1:7" ht="27.9" customHeight="1" thickBot="1" x14ac:dyDescent="0.35">
      <c r="A25" s="279" t="s">
        <v>124</v>
      </c>
      <c r="B25" s="293"/>
      <c r="C25" s="293"/>
      <c r="D25" s="293"/>
      <c r="E25" s="293"/>
      <c r="F25" s="294"/>
      <c r="G25" s="295">
        <f>SUM(G22:G24)</f>
        <v>0</v>
      </c>
    </row>
    <row r="26" spans="1:7" x14ac:dyDescent="0.3">
      <c r="A26" s="16"/>
      <c r="B26" s="3" t="s">
        <v>133</v>
      </c>
      <c r="C26" s="1"/>
      <c r="D26" s="8"/>
      <c r="E26" s="7"/>
      <c r="F26" s="195"/>
      <c r="G26" s="205"/>
    </row>
    <row r="27" spans="1:7" x14ac:dyDescent="0.3">
      <c r="A27" s="18"/>
      <c r="B27" s="3" t="s">
        <v>24</v>
      </c>
      <c r="C27" s="1"/>
      <c r="D27" s="8"/>
      <c r="E27" s="7"/>
      <c r="F27" s="195"/>
      <c r="G27" s="204"/>
    </row>
    <row r="28" spans="1:7" ht="43.2" x14ac:dyDescent="0.3">
      <c r="A28" s="18" t="s">
        <v>25</v>
      </c>
      <c r="B28" s="175" t="s">
        <v>141</v>
      </c>
      <c r="C28" s="1"/>
      <c r="D28" s="177" t="s">
        <v>33</v>
      </c>
      <c r="E28" s="178">
        <v>1050</v>
      </c>
      <c r="F28" s="195"/>
      <c r="G28" s="204">
        <f>F28*E28</f>
        <v>0</v>
      </c>
    </row>
    <row r="29" spans="1:7" x14ac:dyDescent="0.3">
      <c r="A29" s="18"/>
      <c r="B29" s="9" t="s">
        <v>71</v>
      </c>
      <c r="C29" s="1"/>
      <c r="D29" s="8"/>
      <c r="E29" s="185"/>
      <c r="F29" s="195"/>
      <c r="G29" s="204"/>
    </row>
    <row r="30" spans="1:7" ht="28.8" x14ac:dyDescent="0.3">
      <c r="A30" s="18" t="s">
        <v>139</v>
      </c>
      <c r="B30" s="175" t="s">
        <v>142</v>
      </c>
      <c r="C30" s="1"/>
      <c r="D30" s="8" t="s">
        <v>26</v>
      </c>
      <c r="E30" s="178">
        <f>352*0.8*1</f>
        <v>281.60000000000002</v>
      </c>
      <c r="F30" s="195"/>
      <c r="G30" s="204">
        <f t="shared" ref="G30:G41" si="1">F30*E30</f>
        <v>0</v>
      </c>
    </row>
    <row r="31" spans="1:7" x14ac:dyDescent="0.3">
      <c r="A31" s="18"/>
      <c r="B31" s="9"/>
      <c r="C31" s="1"/>
      <c r="D31" s="8"/>
      <c r="E31" s="178"/>
      <c r="F31" s="195"/>
      <c r="G31" s="204">
        <f t="shared" si="1"/>
        <v>0</v>
      </c>
    </row>
    <row r="32" spans="1:7" ht="28.8" x14ac:dyDescent="0.3">
      <c r="A32" s="18" t="s">
        <v>27</v>
      </c>
      <c r="B32" s="175" t="s">
        <v>143</v>
      </c>
      <c r="C32" s="1"/>
      <c r="D32" s="8" t="s">
        <v>26</v>
      </c>
      <c r="E32" s="178">
        <v>135.19999999999999</v>
      </c>
      <c r="F32" s="195"/>
      <c r="G32" s="204">
        <f t="shared" si="1"/>
        <v>0</v>
      </c>
    </row>
    <row r="33" spans="1:7" x14ac:dyDescent="0.3">
      <c r="A33" s="18"/>
      <c r="B33" s="9"/>
      <c r="C33" s="1"/>
      <c r="D33" s="8"/>
      <c r="E33" s="19"/>
      <c r="F33" s="195"/>
      <c r="G33" s="204"/>
    </row>
    <row r="34" spans="1:7" x14ac:dyDescent="0.3">
      <c r="A34" s="186" t="s">
        <v>28</v>
      </c>
      <c r="B34" s="175" t="s">
        <v>144</v>
      </c>
      <c r="C34" s="148"/>
      <c r="D34" s="177" t="s">
        <v>26</v>
      </c>
      <c r="E34" s="153">
        <v>146.80000000000001</v>
      </c>
      <c r="F34" s="195"/>
      <c r="G34" s="204">
        <f t="shared" si="1"/>
        <v>0</v>
      </c>
    </row>
    <row r="35" spans="1:7" ht="15.6" x14ac:dyDescent="0.3">
      <c r="A35" s="186"/>
      <c r="B35" s="190" t="s">
        <v>190</v>
      </c>
      <c r="C35" s="148"/>
      <c r="D35" s="177"/>
      <c r="E35" s="153"/>
      <c r="F35" s="195"/>
      <c r="G35" s="204"/>
    </row>
    <row r="36" spans="1:7" ht="27.6" x14ac:dyDescent="0.3">
      <c r="A36" s="186" t="s">
        <v>210</v>
      </c>
      <c r="B36" s="191" t="s">
        <v>191</v>
      </c>
      <c r="C36" s="148"/>
      <c r="D36" s="177" t="s">
        <v>26</v>
      </c>
      <c r="E36" s="153">
        <f>588*0.15</f>
        <v>88.2</v>
      </c>
      <c r="F36" s="195"/>
      <c r="G36" s="204">
        <f t="shared" si="1"/>
        <v>0</v>
      </c>
    </row>
    <row r="37" spans="1:7" x14ac:dyDescent="0.3">
      <c r="A37" s="186"/>
      <c r="B37" s="191"/>
      <c r="C37" s="148"/>
      <c r="D37" s="177"/>
      <c r="E37" s="153"/>
      <c r="F37" s="195"/>
      <c r="G37" s="204"/>
    </row>
    <row r="38" spans="1:7" ht="55.2" x14ac:dyDescent="0.3">
      <c r="A38" s="186" t="s">
        <v>31</v>
      </c>
      <c r="B38" s="191" t="s">
        <v>192</v>
      </c>
      <c r="C38" s="148"/>
      <c r="D38" s="177" t="s">
        <v>26</v>
      </c>
      <c r="E38" s="153">
        <f>588*0.35</f>
        <v>205.79999999999998</v>
      </c>
      <c r="F38" s="195"/>
      <c r="G38" s="204">
        <f t="shared" si="1"/>
        <v>0</v>
      </c>
    </row>
    <row r="39" spans="1:7" x14ac:dyDescent="0.3">
      <c r="A39" s="186"/>
      <c r="B39" s="191"/>
      <c r="C39" s="148"/>
      <c r="D39" s="177"/>
      <c r="E39" s="153"/>
      <c r="F39" s="195"/>
      <c r="G39" s="204"/>
    </row>
    <row r="40" spans="1:7" ht="15.6" x14ac:dyDescent="0.3">
      <c r="A40" s="186"/>
      <c r="B40" s="190" t="s">
        <v>193</v>
      </c>
      <c r="C40" s="148"/>
      <c r="D40" s="177"/>
      <c r="E40" s="153"/>
      <c r="F40" s="195"/>
      <c r="G40" s="204"/>
    </row>
    <row r="41" spans="1:7" ht="41.4" x14ac:dyDescent="0.3">
      <c r="A41" s="186" t="s">
        <v>211</v>
      </c>
      <c r="B41" s="191" t="s">
        <v>194</v>
      </c>
      <c r="C41" s="148"/>
      <c r="D41" s="177" t="s">
        <v>33</v>
      </c>
      <c r="E41" s="153">
        <v>588</v>
      </c>
      <c r="F41" s="195"/>
      <c r="G41" s="204">
        <f t="shared" si="1"/>
        <v>0</v>
      </c>
    </row>
    <row r="42" spans="1:7" x14ac:dyDescent="0.3">
      <c r="A42" s="186"/>
      <c r="B42" s="175"/>
      <c r="C42" s="148"/>
      <c r="D42" s="177"/>
      <c r="E42" s="153"/>
      <c r="F42" s="195"/>
      <c r="G42" s="204"/>
    </row>
    <row r="43" spans="1:7" x14ac:dyDescent="0.3">
      <c r="A43" s="22"/>
      <c r="B43" s="23" t="s">
        <v>29</v>
      </c>
      <c r="C43" s="21"/>
      <c r="D43" s="21"/>
      <c r="E43" s="20"/>
      <c r="F43" s="195"/>
      <c r="G43" s="204"/>
    </row>
    <row r="44" spans="1:7" x14ac:dyDescent="0.3">
      <c r="A44" s="22"/>
      <c r="B44" s="23"/>
      <c r="C44" s="21"/>
      <c r="D44" s="21"/>
      <c r="E44" s="20"/>
      <c r="F44" s="195"/>
      <c r="G44" s="204"/>
    </row>
    <row r="45" spans="1:7" x14ac:dyDescent="0.3">
      <c r="A45" s="22"/>
      <c r="B45" s="23" t="s">
        <v>30</v>
      </c>
      <c r="C45" s="21"/>
      <c r="D45" s="21"/>
      <c r="E45" s="20"/>
      <c r="F45" s="195"/>
      <c r="G45" s="204"/>
    </row>
    <row r="46" spans="1:7" x14ac:dyDescent="0.3">
      <c r="A46" s="22" t="s">
        <v>35</v>
      </c>
      <c r="B46" s="24" t="s">
        <v>32</v>
      </c>
      <c r="C46" s="21"/>
      <c r="D46" s="177" t="s">
        <v>26</v>
      </c>
      <c r="E46" s="153">
        <v>12.8</v>
      </c>
      <c r="F46" s="195"/>
      <c r="G46" s="204">
        <f>F46*E46</f>
        <v>0</v>
      </c>
    </row>
    <row r="47" spans="1:7" x14ac:dyDescent="0.3">
      <c r="A47" s="22"/>
      <c r="B47" s="24"/>
      <c r="C47" s="21"/>
      <c r="D47" s="21"/>
      <c r="E47" s="20"/>
      <c r="F47" s="195"/>
      <c r="G47" s="195"/>
    </row>
    <row r="48" spans="1:7" x14ac:dyDescent="0.3">
      <c r="A48" s="34"/>
      <c r="B48" s="129"/>
      <c r="C48" s="177"/>
      <c r="D48" s="177"/>
      <c r="E48" s="153"/>
      <c r="F48" s="195"/>
      <c r="G48" s="204"/>
    </row>
    <row r="49" spans="1:7" x14ac:dyDescent="0.3">
      <c r="A49" s="34"/>
      <c r="B49" s="129"/>
      <c r="C49" s="177"/>
      <c r="D49" s="177"/>
      <c r="E49" s="153"/>
      <c r="F49" s="195"/>
      <c r="G49" s="204"/>
    </row>
    <row r="50" spans="1:7" x14ac:dyDescent="0.3">
      <c r="A50" s="22"/>
      <c r="B50" s="24"/>
      <c r="C50" s="21"/>
      <c r="D50" s="21"/>
      <c r="E50" s="20"/>
      <c r="F50" s="195"/>
      <c r="G50" s="195"/>
    </row>
    <row r="51" spans="1:7" x14ac:dyDescent="0.3">
      <c r="A51" s="22"/>
      <c r="B51" s="23" t="s">
        <v>34</v>
      </c>
      <c r="C51" s="21"/>
      <c r="D51" s="21"/>
      <c r="E51" s="20"/>
      <c r="F51" s="195"/>
      <c r="G51" s="195"/>
    </row>
    <row r="52" spans="1:7" x14ac:dyDescent="0.3">
      <c r="A52" s="22" t="s">
        <v>212</v>
      </c>
      <c r="B52" s="24" t="s">
        <v>36</v>
      </c>
      <c r="C52" s="21"/>
      <c r="D52" s="21" t="s">
        <v>26</v>
      </c>
      <c r="E52" s="178">
        <v>26</v>
      </c>
      <c r="F52" s="195"/>
      <c r="G52" s="204">
        <f>F52*E52</f>
        <v>0</v>
      </c>
    </row>
    <row r="53" spans="1:7" x14ac:dyDescent="0.3">
      <c r="A53" s="22"/>
      <c r="B53" s="24"/>
      <c r="C53" s="21"/>
      <c r="D53" s="21"/>
      <c r="E53" s="178"/>
      <c r="F53" s="195"/>
      <c r="G53" s="204"/>
    </row>
    <row r="54" spans="1:7" x14ac:dyDescent="0.3">
      <c r="A54" s="22" t="s">
        <v>37</v>
      </c>
      <c r="B54" s="24" t="s">
        <v>38</v>
      </c>
      <c r="C54" s="21"/>
      <c r="D54" s="21" t="s">
        <v>26</v>
      </c>
      <c r="E54" s="178">
        <v>25.6</v>
      </c>
      <c r="F54" s="195"/>
      <c r="G54" s="204">
        <f t="shared" ref="G54:G83" si="2">F54*E54</f>
        <v>0</v>
      </c>
    </row>
    <row r="55" spans="1:7" x14ac:dyDescent="0.3">
      <c r="A55" s="22"/>
      <c r="B55" s="24"/>
      <c r="C55" s="21"/>
      <c r="D55" s="21"/>
      <c r="E55" s="178"/>
      <c r="F55" s="195"/>
      <c r="G55" s="204"/>
    </row>
    <row r="56" spans="1:7" x14ac:dyDescent="0.3">
      <c r="A56" s="22" t="s">
        <v>39</v>
      </c>
      <c r="B56" s="129" t="s">
        <v>145</v>
      </c>
      <c r="C56" s="21"/>
      <c r="D56" s="178" t="s">
        <v>33</v>
      </c>
      <c r="E56" s="178">
        <v>588</v>
      </c>
      <c r="F56" s="195"/>
      <c r="G56" s="204">
        <f t="shared" si="2"/>
        <v>0</v>
      </c>
    </row>
    <row r="57" spans="1:7" x14ac:dyDescent="0.3">
      <c r="A57" s="34"/>
      <c r="B57" s="129"/>
      <c r="C57" s="177"/>
      <c r="D57" s="178"/>
      <c r="E57" s="178"/>
      <c r="F57" s="195"/>
      <c r="G57" s="204"/>
    </row>
    <row r="58" spans="1:7" x14ac:dyDescent="0.3">
      <c r="A58" s="22"/>
      <c r="B58" s="24"/>
      <c r="C58" s="21"/>
      <c r="D58" s="25"/>
      <c r="E58" s="20"/>
      <c r="F58" s="195"/>
      <c r="G58" s="204"/>
    </row>
    <row r="59" spans="1:7" x14ac:dyDescent="0.3">
      <c r="A59" s="22"/>
      <c r="B59" s="23" t="s">
        <v>41</v>
      </c>
      <c r="C59" s="21"/>
      <c r="D59" s="25"/>
      <c r="E59" s="20"/>
      <c r="F59" s="195"/>
      <c r="G59" s="204"/>
    </row>
    <row r="60" spans="1:7" ht="43.2" x14ac:dyDescent="0.3">
      <c r="A60" s="22"/>
      <c r="B60" s="26" t="s">
        <v>42</v>
      </c>
      <c r="C60" s="21"/>
      <c r="D60" s="21"/>
      <c r="E60" s="27"/>
      <c r="F60" s="195"/>
      <c r="G60" s="204"/>
    </row>
    <row r="61" spans="1:7" x14ac:dyDescent="0.3">
      <c r="A61" s="22"/>
      <c r="B61" s="26"/>
      <c r="C61" s="21"/>
      <c r="D61" s="21"/>
      <c r="E61" s="27"/>
      <c r="F61" s="195"/>
      <c r="G61" s="204"/>
    </row>
    <row r="62" spans="1:7" x14ac:dyDescent="0.3">
      <c r="A62" s="22" t="s">
        <v>40</v>
      </c>
      <c r="B62" s="24" t="s">
        <v>43</v>
      </c>
      <c r="C62" s="21"/>
      <c r="D62" s="177" t="s">
        <v>146</v>
      </c>
      <c r="E62" s="56">
        <f>1073.27+820.7</f>
        <v>1893.97</v>
      </c>
      <c r="F62" s="196"/>
      <c r="G62" s="204">
        <f t="shared" si="2"/>
        <v>0</v>
      </c>
    </row>
    <row r="63" spans="1:7" x14ac:dyDescent="0.3">
      <c r="A63" s="22"/>
      <c r="B63" s="24"/>
      <c r="C63" s="21"/>
      <c r="D63" s="21"/>
      <c r="E63" s="27"/>
      <c r="F63" s="196"/>
      <c r="G63" s="204"/>
    </row>
    <row r="64" spans="1:7" x14ac:dyDescent="0.3">
      <c r="A64" s="22" t="s">
        <v>213</v>
      </c>
      <c r="B64" s="24" t="s">
        <v>45</v>
      </c>
      <c r="C64" s="21"/>
      <c r="D64" s="177" t="s">
        <v>146</v>
      </c>
      <c r="E64" s="27">
        <v>1973</v>
      </c>
      <c r="F64" s="196"/>
      <c r="G64" s="204">
        <f t="shared" si="2"/>
        <v>0</v>
      </c>
    </row>
    <row r="65" spans="1:7" x14ac:dyDescent="0.3">
      <c r="A65" s="22"/>
      <c r="B65" s="24"/>
      <c r="C65" s="21"/>
      <c r="D65" s="21"/>
      <c r="E65" s="27"/>
      <c r="F65" s="196"/>
      <c r="G65" s="204"/>
    </row>
    <row r="66" spans="1:7" x14ac:dyDescent="0.3">
      <c r="A66" s="34"/>
      <c r="B66" s="129"/>
      <c r="C66" s="177"/>
      <c r="D66" s="177"/>
      <c r="E66" s="56"/>
      <c r="F66" s="196"/>
      <c r="G66" s="204"/>
    </row>
    <row r="67" spans="1:7" x14ac:dyDescent="0.3">
      <c r="A67" s="22"/>
      <c r="B67" s="23" t="s">
        <v>47</v>
      </c>
      <c r="C67" s="21"/>
      <c r="D67" s="21"/>
      <c r="E67" s="20"/>
      <c r="F67" s="195"/>
      <c r="G67" s="204"/>
    </row>
    <row r="68" spans="1:7" x14ac:dyDescent="0.3">
      <c r="A68" s="22"/>
      <c r="B68" s="24"/>
      <c r="C68" s="21"/>
      <c r="D68" s="21"/>
      <c r="E68" s="20"/>
      <c r="F68" s="195"/>
      <c r="G68" s="204"/>
    </row>
    <row r="69" spans="1:7" x14ac:dyDescent="0.3">
      <c r="A69" s="22" t="s">
        <v>214</v>
      </c>
      <c r="B69" s="24" t="s">
        <v>50</v>
      </c>
      <c r="C69" s="21"/>
      <c r="D69" s="177" t="s">
        <v>33</v>
      </c>
      <c r="E69" s="20">
        <v>128</v>
      </c>
      <c r="F69" s="195"/>
      <c r="G69" s="204">
        <f t="shared" si="2"/>
        <v>0</v>
      </c>
    </row>
    <row r="70" spans="1:7" x14ac:dyDescent="0.3">
      <c r="A70" s="22"/>
      <c r="B70" s="24"/>
      <c r="C70" s="21"/>
      <c r="D70" s="21"/>
      <c r="E70" s="20"/>
      <c r="F70" s="195"/>
      <c r="G70" s="204"/>
    </row>
    <row r="71" spans="1:7" x14ac:dyDescent="0.3">
      <c r="A71" s="22" t="s">
        <v>46</v>
      </c>
      <c r="B71" s="24" t="s">
        <v>51</v>
      </c>
      <c r="C71" s="21"/>
      <c r="D71" s="177" t="s">
        <v>33</v>
      </c>
      <c r="E71" s="20">
        <v>22.4</v>
      </c>
      <c r="F71" s="195"/>
      <c r="G71" s="204">
        <f t="shared" si="2"/>
        <v>0</v>
      </c>
    </row>
    <row r="72" spans="1:7" x14ac:dyDescent="0.3">
      <c r="A72" s="22"/>
      <c r="B72" s="24"/>
      <c r="C72" s="21"/>
      <c r="D72" s="21"/>
      <c r="E72" s="20"/>
      <c r="F72" s="195"/>
      <c r="G72" s="204"/>
    </row>
    <row r="73" spans="1:7" x14ac:dyDescent="0.3">
      <c r="A73" s="22" t="s">
        <v>48</v>
      </c>
      <c r="B73" s="24" t="s">
        <v>52</v>
      </c>
      <c r="C73" s="21"/>
      <c r="D73" s="177" t="s">
        <v>33</v>
      </c>
      <c r="E73" s="20">
        <v>128</v>
      </c>
      <c r="F73" s="195"/>
      <c r="G73" s="204">
        <f t="shared" si="2"/>
        <v>0</v>
      </c>
    </row>
    <row r="74" spans="1:7" x14ac:dyDescent="0.3">
      <c r="A74" s="34"/>
      <c r="B74" s="36"/>
      <c r="C74" s="32"/>
      <c r="D74" s="32"/>
      <c r="E74" s="31"/>
      <c r="F74" s="195"/>
      <c r="G74" s="204"/>
    </row>
    <row r="75" spans="1:7" x14ac:dyDescent="0.3">
      <c r="A75" s="18"/>
      <c r="B75" s="33"/>
      <c r="C75" s="28"/>
      <c r="D75" s="32"/>
      <c r="E75" s="31"/>
      <c r="F75" s="195"/>
      <c r="G75" s="204"/>
    </row>
    <row r="76" spans="1:7" x14ac:dyDescent="0.3">
      <c r="A76" s="34"/>
      <c r="B76" s="35" t="s">
        <v>56</v>
      </c>
      <c r="C76" s="32"/>
      <c r="D76" s="32"/>
      <c r="E76" s="31"/>
      <c r="F76" s="195"/>
      <c r="G76" s="204"/>
    </row>
    <row r="77" spans="1:7" x14ac:dyDescent="0.3">
      <c r="A77" s="34"/>
      <c r="B77" s="38"/>
      <c r="C77" s="32"/>
      <c r="D77" s="32"/>
      <c r="E77" s="31"/>
      <c r="F77" s="195"/>
      <c r="G77" s="204"/>
    </row>
    <row r="78" spans="1:7" x14ac:dyDescent="0.3">
      <c r="A78" s="34" t="s">
        <v>49</v>
      </c>
      <c r="B78" s="129" t="s">
        <v>58</v>
      </c>
      <c r="C78" s="32"/>
      <c r="D78" s="32" t="s">
        <v>33</v>
      </c>
      <c r="E78" s="53">
        <v>588</v>
      </c>
      <c r="F78" s="195"/>
      <c r="G78" s="204">
        <f t="shared" si="2"/>
        <v>0</v>
      </c>
    </row>
    <row r="79" spans="1:7" x14ac:dyDescent="0.3">
      <c r="A79" s="30"/>
      <c r="B79" s="30"/>
      <c r="C79" s="28"/>
      <c r="D79" s="32"/>
      <c r="E79" s="53"/>
      <c r="F79" s="195"/>
      <c r="G79" s="204"/>
    </row>
    <row r="80" spans="1:7" x14ac:dyDescent="0.3">
      <c r="A80" s="30"/>
      <c r="B80" s="141" t="s">
        <v>59</v>
      </c>
      <c r="C80" s="28"/>
      <c r="D80" s="32"/>
      <c r="E80" s="53"/>
      <c r="F80" s="195"/>
      <c r="G80" s="204"/>
    </row>
    <row r="81" spans="1:7" x14ac:dyDescent="0.3">
      <c r="A81" s="41"/>
      <c r="B81" s="29"/>
      <c r="C81" s="42"/>
      <c r="D81" s="41"/>
      <c r="E81" s="53"/>
      <c r="F81" s="195"/>
      <c r="G81" s="204"/>
    </row>
    <row r="82" spans="1:7" ht="28.8" x14ac:dyDescent="0.3">
      <c r="A82" s="41" t="s">
        <v>215</v>
      </c>
      <c r="B82" s="175" t="s">
        <v>147</v>
      </c>
      <c r="C82" s="40"/>
      <c r="D82" s="176" t="s">
        <v>26</v>
      </c>
      <c r="E82" s="54">
        <v>153.6</v>
      </c>
      <c r="F82" s="195"/>
      <c r="G82" s="204">
        <f t="shared" si="2"/>
        <v>0</v>
      </c>
    </row>
    <row r="83" spans="1:7" ht="28.8" x14ac:dyDescent="0.3">
      <c r="A83" s="41" t="s">
        <v>216</v>
      </c>
      <c r="B83" s="175" t="s">
        <v>157</v>
      </c>
      <c r="C83" s="40"/>
      <c r="D83" s="176" t="s">
        <v>156</v>
      </c>
      <c r="E83" s="43">
        <v>7</v>
      </c>
      <c r="F83" s="195"/>
      <c r="G83" s="204">
        <f t="shared" si="2"/>
        <v>0</v>
      </c>
    </row>
    <row r="84" spans="1:7" ht="15" thickBot="1" x14ac:dyDescent="0.35">
      <c r="A84" s="41"/>
      <c r="B84" s="33"/>
      <c r="C84" s="40"/>
      <c r="D84" s="40"/>
      <c r="E84" s="43"/>
      <c r="F84" s="195"/>
      <c r="G84" s="206"/>
    </row>
    <row r="85" spans="1:7" ht="15" thickBot="1" x14ac:dyDescent="0.35">
      <c r="A85" s="249" t="s">
        <v>60</v>
      </c>
      <c r="B85" s="250"/>
      <c r="C85" s="250"/>
      <c r="D85" s="250"/>
      <c r="E85" s="250"/>
      <c r="F85" s="251"/>
      <c r="G85" s="207">
        <f>SUM(G28:G83)</f>
        <v>0</v>
      </c>
    </row>
    <row r="86" spans="1:7" ht="15" thickTop="1" x14ac:dyDescent="0.3">
      <c r="A86" s="169" t="s">
        <v>132</v>
      </c>
      <c r="B86" s="141" t="s">
        <v>13</v>
      </c>
      <c r="C86" s="165"/>
      <c r="D86" s="169" t="s">
        <v>15</v>
      </c>
      <c r="E86" s="168" t="s">
        <v>225</v>
      </c>
      <c r="F86" s="194" t="s">
        <v>137</v>
      </c>
      <c r="G86" s="208" t="s">
        <v>123</v>
      </c>
    </row>
    <row r="87" spans="1:7" x14ac:dyDescent="0.3">
      <c r="A87" s="44"/>
      <c r="B87" s="45"/>
      <c r="C87" s="46"/>
      <c r="D87" s="46"/>
      <c r="E87" s="47"/>
      <c r="F87" s="197"/>
      <c r="G87" s="209"/>
    </row>
    <row r="88" spans="1:7" x14ac:dyDescent="0.3">
      <c r="A88" s="34"/>
      <c r="B88" s="141" t="s">
        <v>61</v>
      </c>
      <c r="C88" s="32"/>
      <c r="D88" s="32"/>
      <c r="E88" s="31"/>
      <c r="F88" s="195"/>
      <c r="G88" s="195"/>
    </row>
    <row r="89" spans="1:7" x14ac:dyDescent="0.3">
      <c r="A89" s="34" t="s">
        <v>53</v>
      </c>
      <c r="B89" s="129" t="s">
        <v>148</v>
      </c>
      <c r="C89" s="32"/>
      <c r="D89" s="32" t="s">
        <v>26</v>
      </c>
      <c r="E89" s="55">
        <v>24.8</v>
      </c>
      <c r="F89" s="195"/>
      <c r="G89" s="204">
        <f>F89*E89</f>
        <v>0</v>
      </c>
    </row>
    <row r="90" spans="1:7" x14ac:dyDescent="0.3">
      <c r="A90" s="34"/>
      <c r="B90" s="36"/>
      <c r="C90" s="32"/>
      <c r="D90" s="32"/>
      <c r="E90" s="55"/>
      <c r="F90" s="195"/>
      <c r="G90" s="204"/>
    </row>
    <row r="91" spans="1:7" x14ac:dyDescent="0.3">
      <c r="A91" s="34" t="s">
        <v>54</v>
      </c>
      <c r="B91" s="129" t="s">
        <v>64</v>
      </c>
      <c r="C91" s="32"/>
      <c r="D91" s="32" t="s">
        <v>26</v>
      </c>
      <c r="E91" s="55">
        <v>1.1200000000000001</v>
      </c>
      <c r="F91" s="195"/>
      <c r="G91" s="204">
        <f t="shared" ref="G91:G116" si="3">F91*E91</f>
        <v>0</v>
      </c>
    </row>
    <row r="92" spans="1:7" x14ac:dyDescent="0.3">
      <c r="A92" s="34"/>
      <c r="B92" s="36"/>
      <c r="C92" s="32"/>
      <c r="D92" s="32"/>
      <c r="E92" s="31"/>
      <c r="F92" s="195"/>
      <c r="G92" s="204"/>
    </row>
    <row r="93" spans="1:7" x14ac:dyDescent="0.3">
      <c r="A93" s="34"/>
      <c r="B93" s="35" t="s">
        <v>41</v>
      </c>
      <c r="C93" s="32"/>
      <c r="D93" s="37"/>
      <c r="E93" s="31"/>
      <c r="F93" s="195"/>
      <c r="G93" s="204"/>
    </row>
    <row r="94" spans="1:7" ht="43.2" x14ac:dyDescent="0.3">
      <c r="A94" s="34"/>
      <c r="B94" s="38" t="s">
        <v>42</v>
      </c>
      <c r="C94" s="32"/>
      <c r="D94" s="32"/>
      <c r="E94" s="39"/>
      <c r="F94" s="195"/>
      <c r="G94" s="204"/>
    </row>
    <row r="95" spans="1:7" x14ac:dyDescent="0.3">
      <c r="A95" s="34"/>
      <c r="B95" s="38"/>
      <c r="C95" s="32"/>
      <c r="D95" s="32"/>
      <c r="E95" s="39"/>
      <c r="F95" s="195"/>
      <c r="G95" s="204"/>
    </row>
    <row r="96" spans="1:7" x14ac:dyDescent="0.3">
      <c r="A96" s="34" t="s">
        <v>55</v>
      </c>
      <c r="B96" s="129" t="s">
        <v>150</v>
      </c>
      <c r="C96" s="32"/>
      <c r="D96" s="177" t="s">
        <v>146</v>
      </c>
      <c r="E96" s="56">
        <v>639.20000000000005</v>
      </c>
      <c r="F96" s="196"/>
      <c r="G96" s="204">
        <f t="shared" si="3"/>
        <v>0</v>
      </c>
    </row>
    <row r="97" spans="1:7" x14ac:dyDescent="0.3">
      <c r="A97" s="34"/>
      <c r="B97" s="36"/>
      <c r="C97" s="32"/>
      <c r="D97" s="32"/>
      <c r="E97" s="56" t="s">
        <v>71</v>
      </c>
      <c r="F97" s="196"/>
      <c r="G97" s="204"/>
    </row>
    <row r="98" spans="1:7" x14ac:dyDescent="0.3">
      <c r="A98" s="34" t="s">
        <v>57</v>
      </c>
      <c r="B98" s="129" t="s">
        <v>45</v>
      </c>
      <c r="C98" s="32"/>
      <c r="D98" s="177" t="s">
        <v>146</v>
      </c>
      <c r="E98" s="56">
        <v>1576</v>
      </c>
      <c r="F98" s="196"/>
      <c r="G98" s="204">
        <f t="shared" si="3"/>
        <v>0</v>
      </c>
    </row>
    <row r="99" spans="1:7" x14ac:dyDescent="0.3">
      <c r="A99" s="34"/>
      <c r="B99" s="36"/>
      <c r="C99" s="32"/>
      <c r="D99" s="32"/>
      <c r="E99" s="56"/>
      <c r="F99" s="196"/>
      <c r="G99" s="204"/>
    </row>
    <row r="100" spans="1:7" x14ac:dyDescent="0.3">
      <c r="A100" s="34" t="s">
        <v>62</v>
      </c>
      <c r="B100" s="129" t="s">
        <v>149</v>
      </c>
      <c r="C100" s="32"/>
      <c r="D100" s="177" t="s">
        <v>146</v>
      </c>
      <c r="E100" s="56">
        <v>113.64</v>
      </c>
      <c r="F100" s="196"/>
      <c r="G100" s="204">
        <f t="shared" si="3"/>
        <v>0</v>
      </c>
    </row>
    <row r="101" spans="1:7" x14ac:dyDescent="0.3">
      <c r="A101" s="34"/>
      <c r="B101" s="36"/>
      <c r="C101" s="32"/>
      <c r="D101" s="32"/>
      <c r="G101" s="204"/>
    </row>
    <row r="102" spans="1:7" x14ac:dyDescent="0.3">
      <c r="A102" s="34"/>
      <c r="B102" s="35" t="s">
        <v>47</v>
      </c>
      <c r="C102" s="32"/>
      <c r="D102" s="32"/>
      <c r="E102" s="31"/>
      <c r="F102" s="195"/>
      <c r="G102" s="204"/>
    </row>
    <row r="103" spans="1:7" x14ac:dyDescent="0.3">
      <c r="A103" s="34"/>
      <c r="B103" s="36"/>
      <c r="C103" s="32"/>
      <c r="D103" s="32"/>
      <c r="E103" s="31"/>
      <c r="F103" s="195"/>
      <c r="G103" s="204"/>
    </row>
    <row r="104" spans="1:7" x14ac:dyDescent="0.3">
      <c r="A104" s="34" t="s">
        <v>63</v>
      </c>
      <c r="B104" s="36" t="s">
        <v>69</v>
      </c>
      <c r="C104" s="32"/>
      <c r="D104" s="32" t="s">
        <v>33</v>
      </c>
      <c r="E104" s="57">
        <v>256</v>
      </c>
      <c r="F104" s="195"/>
      <c r="G104" s="204">
        <f t="shared" si="3"/>
        <v>0</v>
      </c>
    </row>
    <row r="105" spans="1:7" x14ac:dyDescent="0.3">
      <c r="A105" s="34"/>
      <c r="B105" s="36"/>
      <c r="C105" s="32"/>
      <c r="D105" s="32"/>
      <c r="E105" s="57"/>
      <c r="F105" s="195"/>
      <c r="G105" s="204"/>
    </row>
    <row r="106" spans="1:7" x14ac:dyDescent="0.3">
      <c r="A106" s="34" t="s">
        <v>65</v>
      </c>
      <c r="B106" s="36" t="s">
        <v>51</v>
      </c>
      <c r="C106" s="32"/>
      <c r="D106" s="32" t="s">
        <v>33</v>
      </c>
      <c r="E106" s="57">
        <v>22.4</v>
      </c>
      <c r="F106" s="195"/>
      <c r="G106" s="204">
        <f t="shared" si="3"/>
        <v>0</v>
      </c>
    </row>
    <row r="107" spans="1:7" x14ac:dyDescent="0.3">
      <c r="A107" s="34"/>
      <c r="B107" s="129"/>
      <c r="C107" s="177"/>
      <c r="D107" s="177"/>
      <c r="E107" s="153"/>
      <c r="F107" s="195"/>
      <c r="G107" s="204"/>
    </row>
    <row r="108" spans="1:7" x14ac:dyDescent="0.3">
      <c r="A108" s="34"/>
      <c r="B108" s="36"/>
      <c r="C108" s="32"/>
      <c r="D108" s="32"/>
      <c r="E108" s="31"/>
      <c r="F108" s="195"/>
      <c r="G108" s="204"/>
    </row>
    <row r="109" spans="1:7" x14ac:dyDescent="0.3">
      <c r="A109" s="48"/>
      <c r="B109" s="29" t="s">
        <v>70</v>
      </c>
      <c r="C109" s="48"/>
      <c r="D109" s="48"/>
      <c r="E109" s="153" t="s">
        <v>71</v>
      </c>
      <c r="F109" s="195"/>
      <c r="G109" s="204"/>
    </row>
    <row r="110" spans="1:7" x14ac:dyDescent="0.3">
      <c r="A110" s="48"/>
      <c r="B110" s="131" t="s">
        <v>151</v>
      </c>
      <c r="C110" s="48"/>
      <c r="D110" s="48"/>
      <c r="E110" s="31"/>
      <c r="F110" s="195"/>
      <c r="G110" s="204"/>
    </row>
    <row r="111" spans="1:7" ht="43.2" x14ac:dyDescent="0.3">
      <c r="A111" s="48"/>
      <c r="B111" s="49" t="s">
        <v>72</v>
      </c>
      <c r="C111" s="48"/>
      <c r="D111" s="48"/>
      <c r="E111" s="31"/>
      <c r="F111" s="195"/>
      <c r="G111" s="204"/>
    </row>
    <row r="112" spans="1:7" x14ac:dyDescent="0.3">
      <c r="A112" s="48"/>
      <c r="B112" s="50"/>
      <c r="C112" s="48"/>
      <c r="D112" s="48"/>
      <c r="E112" s="51"/>
      <c r="F112" s="195"/>
      <c r="G112" s="204"/>
    </row>
    <row r="113" spans="1:7" x14ac:dyDescent="0.3">
      <c r="A113" s="48" t="s">
        <v>66</v>
      </c>
      <c r="B113" s="52" t="s">
        <v>74</v>
      </c>
      <c r="C113" s="48"/>
      <c r="D113" s="48" t="s">
        <v>33</v>
      </c>
      <c r="E113" s="63">
        <v>1050</v>
      </c>
      <c r="F113" s="195"/>
      <c r="G113" s="204">
        <f t="shared" si="3"/>
        <v>0</v>
      </c>
    </row>
    <row r="114" spans="1:7" x14ac:dyDescent="0.3">
      <c r="A114" s="48"/>
      <c r="B114" s="52"/>
      <c r="C114" s="48"/>
      <c r="D114" s="48"/>
      <c r="E114" s="63"/>
      <c r="F114" s="195"/>
      <c r="G114" s="204"/>
    </row>
    <row r="115" spans="1:7" x14ac:dyDescent="0.3">
      <c r="A115" s="48" t="s">
        <v>67</v>
      </c>
      <c r="B115" s="52" t="s">
        <v>76</v>
      </c>
      <c r="C115" s="48"/>
      <c r="D115" s="48" t="s">
        <v>33</v>
      </c>
      <c r="E115" s="63">
        <v>5</v>
      </c>
      <c r="F115" s="195"/>
      <c r="G115" s="204">
        <f t="shared" si="3"/>
        <v>0</v>
      </c>
    </row>
    <row r="116" spans="1:7" ht="28.8" x14ac:dyDescent="0.3">
      <c r="A116" s="48" t="s">
        <v>217</v>
      </c>
      <c r="B116" s="133" t="s">
        <v>153</v>
      </c>
      <c r="C116" s="48"/>
      <c r="D116" s="123" t="s">
        <v>33</v>
      </c>
      <c r="E116" s="31">
        <v>45</v>
      </c>
      <c r="F116" s="195"/>
      <c r="G116" s="204">
        <f t="shared" si="3"/>
        <v>0</v>
      </c>
    </row>
    <row r="117" spans="1:7" x14ac:dyDescent="0.3">
      <c r="A117" s="48"/>
      <c r="B117" s="52"/>
      <c r="C117" s="48"/>
      <c r="D117" s="48"/>
      <c r="E117" s="31"/>
      <c r="F117" s="195"/>
      <c r="G117" s="195"/>
    </row>
    <row r="118" spans="1:7" x14ac:dyDescent="0.3">
      <c r="A118" s="48"/>
      <c r="B118" s="52"/>
      <c r="C118" s="48"/>
      <c r="D118" s="48"/>
      <c r="E118" s="31"/>
      <c r="F118" s="195"/>
      <c r="G118" s="195"/>
    </row>
    <row r="119" spans="1:7" ht="15" thickBot="1" x14ac:dyDescent="0.35">
      <c r="A119" s="32"/>
      <c r="B119" s="52"/>
      <c r="C119" s="32"/>
      <c r="D119" s="32"/>
      <c r="E119" s="51"/>
      <c r="F119" s="195"/>
      <c r="G119" s="206"/>
    </row>
    <row r="120" spans="1:7" ht="15" thickBot="1" x14ac:dyDescent="0.35">
      <c r="A120" s="252" t="s">
        <v>77</v>
      </c>
      <c r="B120" s="253"/>
      <c r="C120" s="253"/>
      <c r="D120" s="253"/>
      <c r="E120" s="253"/>
      <c r="F120" s="253"/>
      <c r="G120" s="207">
        <f>SUM(G89:G119)</f>
        <v>0</v>
      </c>
    </row>
    <row r="122" spans="1:7" x14ac:dyDescent="0.3">
      <c r="A122" s="62" t="s">
        <v>132</v>
      </c>
      <c r="B122" s="60" t="s">
        <v>13</v>
      </c>
      <c r="C122" s="59"/>
      <c r="D122" s="62" t="s">
        <v>15</v>
      </c>
      <c r="E122" s="168" t="s">
        <v>225</v>
      </c>
      <c r="F122" s="194" t="s">
        <v>137</v>
      </c>
      <c r="G122" s="208" t="s">
        <v>123</v>
      </c>
    </row>
    <row r="123" spans="1:7" x14ac:dyDescent="0.3">
      <c r="A123" s="69"/>
      <c r="B123" s="71" t="s">
        <v>78</v>
      </c>
      <c r="C123" s="68"/>
      <c r="D123" s="68"/>
      <c r="E123" s="70"/>
      <c r="F123" s="195"/>
      <c r="G123" s="195"/>
    </row>
    <row r="124" spans="1:7" x14ac:dyDescent="0.3">
      <c r="A124" s="69"/>
      <c r="B124" s="60"/>
      <c r="C124" s="68"/>
      <c r="D124" s="68"/>
      <c r="E124" s="70"/>
      <c r="F124" s="195"/>
      <c r="G124" s="195"/>
    </row>
    <row r="125" spans="1:7" x14ac:dyDescent="0.3">
      <c r="A125" s="69"/>
      <c r="B125" s="60" t="s">
        <v>79</v>
      </c>
      <c r="C125" s="68"/>
      <c r="D125" s="68"/>
      <c r="E125" s="70"/>
      <c r="F125" s="195"/>
      <c r="G125" s="195"/>
    </row>
    <row r="126" spans="1:7" ht="43.2" x14ac:dyDescent="0.3">
      <c r="A126" s="69"/>
      <c r="B126" s="130" t="s">
        <v>195</v>
      </c>
      <c r="C126" s="68"/>
      <c r="D126" s="68"/>
      <c r="E126" s="70"/>
      <c r="F126" s="195"/>
      <c r="G126" s="195"/>
    </row>
    <row r="127" spans="1:7" x14ac:dyDescent="0.3">
      <c r="A127" s="69"/>
      <c r="B127" s="66"/>
      <c r="C127" s="72"/>
      <c r="D127" s="68"/>
      <c r="E127" s="70"/>
      <c r="F127" s="195"/>
      <c r="G127" s="195"/>
    </row>
    <row r="128" spans="1:7" x14ac:dyDescent="0.3">
      <c r="A128" s="69" t="s">
        <v>68</v>
      </c>
      <c r="B128" s="66" t="s">
        <v>81</v>
      </c>
      <c r="C128" s="72"/>
      <c r="D128" s="82" t="s">
        <v>33</v>
      </c>
      <c r="E128" s="84">
        <v>1050</v>
      </c>
      <c r="F128" s="195"/>
      <c r="G128" s="204">
        <f>F128*E128</f>
        <v>0</v>
      </c>
    </row>
    <row r="129" spans="1:7" x14ac:dyDescent="0.3">
      <c r="A129" s="105"/>
      <c r="B129" s="129"/>
      <c r="C129" s="110"/>
      <c r="D129" s="176"/>
      <c r="F129" s="195"/>
      <c r="G129" s="204"/>
    </row>
    <row r="130" spans="1:7" x14ac:dyDescent="0.3">
      <c r="A130" s="69" t="s">
        <v>73</v>
      </c>
      <c r="B130" s="129" t="s">
        <v>152</v>
      </c>
      <c r="C130" s="68"/>
      <c r="D130" s="176" t="s">
        <v>33</v>
      </c>
      <c r="E130" s="70">
        <f>E116</f>
        <v>45</v>
      </c>
      <c r="F130" s="195"/>
      <c r="G130" s="204">
        <f>F130*E130</f>
        <v>0</v>
      </c>
    </row>
    <row r="131" spans="1:7" ht="28.8" x14ac:dyDescent="0.3">
      <c r="A131" s="69"/>
      <c r="B131" s="67" t="s">
        <v>82</v>
      </c>
      <c r="C131" s="58"/>
      <c r="D131" s="64"/>
      <c r="E131" s="63"/>
      <c r="F131" s="195"/>
      <c r="G131" s="204"/>
    </row>
    <row r="132" spans="1:7" x14ac:dyDescent="0.3">
      <c r="A132" s="69"/>
      <c r="B132" s="67"/>
      <c r="C132" s="68"/>
      <c r="D132" s="64"/>
      <c r="E132" s="70"/>
      <c r="F132" s="195"/>
      <c r="G132" s="204"/>
    </row>
    <row r="133" spans="1:7" x14ac:dyDescent="0.3">
      <c r="A133" s="69" t="s">
        <v>75</v>
      </c>
      <c r="B133" s="66" t="s">
        <v>84</v>
      </c>
      <c r="C133" s="68"/>
      <c r="D133" s="83" t="s">
        <v>33</v>
      </c>
      <c r="E133" s="84">
        <f>E128</f>
        <v>1050</v>
      </c>
      <c r="F133" s="195"/>
      <c r="G133" s="204">
        <f t="shared" ref="G133:G139" si="4">F133*E133</f>
        <v>0</v>
      </c>
    </row>
    <row r="134" spans="1:7" x14ac:dyDescent="0.3">
      <c r="A134" s="69"/>
      <c r="B134" s="60"/>
      <c r="C134" s="73"/>
      <c r="D134" s="74"/>
      <c r="E134" s="75"/>
      <c r="F134" s="195"/>
      <c r="G134" s="204"/>
    </row>
    <row r="135" spans="1:7" x14ac:dyDescent="0.3">
      <c r="A135" s="69"/>
      <c r="B135" s="65" t="s">
        <v>85</v>
      </c>
      <c r="C135" s="74"/>
      <c r="D135" s="74"/>
      <c r="E135" s="75"/>
      <c r="F135" s="195"/>
      <c r="G135" s="204"/>
    </row>
    <row r="136" spans="1:7" x14ac:dyDescent="0.3">
      <c r="A136" s="69"/>
      <c r="B136" s="66"/>
      <c r="C136" s="74"/>
      <c r="D136" s="74"/>
      <c r="E136" s="75"/>
      <c r="F136" s="195"/>
      <c r="G136" s="204"/>
    </row>
    <row r="137" spans="1:7" ht="28.8" x14ac:dyDescent="0.3">
      <c r="A137" s="69"/>
      <c r="B137" s="76" t="s">
        <v>86</v>
      </c>
      <c r="C137" s="74"/>
      <c r="D137" s="74"/>
      <c r="E137" s="75"/>
      <c r="F137" s="195"/>
      <c r="G137" s="204"/>
    </row>
    <row r="138" spans="1:7" x14ac:dyDescent="0.3">
      <c r="A138" s="69"/>
      <c r="B138" s="77"/>
      <c r="C138" s="73"/>
      <c r="D138" s="78"/>
      <c r="E138" s="75"/>
      <c r="F138" s="195"/>
      <c r="G138" s="204"/>
    </row>
    <row r="139" spans="1:7" x14ac:dyDescent="0.3">
      <c r="A139" s="69" t="s">
        <v>80</v>
      </c>
      <c r="B139" s="77" t="s">
        <v>88</v>
      </c>
      <c r="C139" s="73"/>
      <c r="D139" s="86" t="s">
        <v>33</v>
      </c>
      <c r="E139" s="85">
        <v>547</v>
      </c>
      <c r="F139" s="195"/>
      <c r="G139" s="204">
        <f t="shared" si="4"/>
        <v>0</v>
      </c>
    </row>
    <row r="140" spans="1:7" x14ac:dyDescent="0.3">
      <c r="A140" s="69"/>
      <c r="B140" s="77"/>
      <c r="C140" s="74"/>
      <c r="D140" s="74"/>
      <c r="E140" s="75"/>
      <c r="F140" s="195"/>
      <c r="G140" s="195"/>
    </row>
    <row r="141" spans="1:7" ht="43.2" x14ac:dyDescent="0.3">
      <c r="A141" s="69"/>
      <c r="B141" s="76" t="s">
        <v>89</v>
      </c>
      <c r="C141" s="58"/>
      <c r="D141" s="64"/>
      <c r="E141" s="63"/>
      <c r="F141" s="195"/>
      <c r="G141" s="195"/>
    </row>
    <row r="142" spans="1:7" x14ac:dyDescent="0.3">
      <c r="A142" s="69"/>
      <c r="B142" s="76"/>
      <c r="C142" s="68"/>
      <c r="D142" s="74"/>
      <c r="E142" s="63"/>
      <c r="F142" s="199"/>
      <c r="G142" s="195"/>
    </row>
    <row r="143" spans="1:7" x14ac:dyDescent="0.3">
      <c r="A143" s="69" t="s">
        <v>83</v>
      </c>
      <c r="B143" s="77" t="s">
        <v>91</v>
      </c>
      <c r="C143" s="68"/>
      <c r="D143" s="87" t="s">
        <v>33</v>
      </c>
      <c r="E143" s="88">
        <f>E139</f>
        <v>547</v>
      </c>
      <c r="F143" s="199"/>
      <c r="G143" s="204">
        <f>F143*E143</f>
        <v>0</v>
      </c>
    </row>
    <row r="144" spans="1:7" x14ac:dyDescent="0.3">
      <c r="A144" s="69"/>
      <c r="B144" s="60"/>
      <c r="C144" s="79"/>
      <c r="D144" s="89"/>
      <c r="E144" s="90"/>
      <c r="F144" s="199"/>
      <c r="G144" s="204"/>
    </row>
    <row r="145" spans="1:7" x14ac:dyDescent="0.3">
      <c r="A145" s="69" t="s">
        <v>87</v>
      </c>
      <c r="B145" s="80" t="s">
        <v>138</v>
      </c>
      <c r="C145" s="68"/>
      <c r="D145" s="89" t="s">
        <v>33</v>
      </c>
      <c r="E145" s="90">
        <v>112.92</v>
      </c>
      <c r="F145" s="199"/>
      <c r="G145" s="204">
        <f t="shared" ref="G145:G159" si="5">F145*E145</f>
        <v>0</v>
      </c>
    </row>
    <row r="146" spans="1:7" x14ac:dyDescent="0.3">
      <c r="A146" s="105"/>
      <c r="B146" s="80"/>
      <c r="C146" s="176"/>
      <c r="D146" s="176"/>
      <c r="E146" s="90"/>
      <c r="F146" s="199"/>
      <c r="G146" s="204"/>
    </row>
    <row r="147" spans="1:7" x14ac:dyDescent="0.3">
      <c r="A147" s="61" t="s">
        <v>90</v>
      </c>
      <c r="B147" s="188" t="s">
        <v>204</v>
      </c>
      <c r="C147" s="58"/>
      <c r="D147" s="177" t="s">
        <v>33</v>
      </c>
      <c r="E147" s="63">
        <f>E116</f>
        <v>45</v>
      </c>
      <c r="F147" s="195"/>
      <c r="G147" s="204">
        <f t="shared" si="5"/>
        <v>0</v>
      </c>
    </row>
    <row r="148" spans="1:7" x14ac:dyDescent="0.3">
      <c r="A148" s="61"/>
      <c r="B148" s="65" t="s">
        <v>93</v>
      </c>
      <c r="C148" s="58"/>
      <c r="D148" s="64"/>
      <c r="E148" s="63"/>
      <c r="F148" s="195"/>
      <c r="G148" s="204"/>
    </row>
    <row r="149" spans="1:7" x14ac:dyDescent="0.3">
      <c r="A149" s="61"/>
      <c r="B149" s="81"/>
      <c r="C149" s="58"/>
      <c r="D149" s="64"/>
      <c r="E149" s="63"/>
      <c r="F149" s="195"/>
      <c r="G149" s="204"/>
    </row>
    <row r="150" spans="1:7" x14ac:dyDescent="0.3">
      <c r="A150" s="61"/>
      <c r="B150" s="67" t="s">
        <v>95</v>
      </c>
      <c r="C150" s="58"/>
      <c r="D150" s="64"/>
      <c r="E150" s="63"/>
      <c r="F150" s="195"/>
      <c r="G150" s="204"/>
    </row>
    <row r="151" spans="1:7" x14ac:dyDescent="0.3">
      <c r="A151" s="61"/>
      <c r="B151" s="66"/>
      <c r="C151" s="58"/>
      <c r="D151" s="64"/>
      <c r="E151" s="63"/>
      <c r="F151" s="195"/>
      <c r="G151" s="204"/>
    </row>
    <row r="152" spans="1:7" x14ac:dyDescent="0.3">
      <c r="A152" s="61" t="s">
        <v>92</v>
      </c>
      <c r="B152" s="129" t="s">
        <v>196</v>
      </c>
      <c r="C152" s="58"/>
      <c r="D152" s="91" t="s">
        <v>33</v>
      </c>
      <c r="E152" s="178">
        <f>E56</f>
        <v>588</v>
      </c>
      <c r="F152" s="195"/>
      <c r="G152" s="204">
        <f t="shared" si="5"/>
        <v>0</v>
      </c>
    </row>
    <row r="153" spans="1:7" x14ac:dyDescent="0.3">
      <c r="A153" s="61"/>
      <c r="B153" s="102"/>
      <c r="C153" s="58"/>
      <c r="D153" s="91"/>
      <c r="E153" s="92"/>
      <c r="F153" s="195"/>
      <c r="G153" s="204"/>
    </row>
    <row r="154" spans="1:7" ht="43.2" x14ac:dyDescent="0.3">
      <c r="A154" s="61"/>
      <c r="B154" s="103" t="s">
        <v>97</v>
      </c>
      <c r="C154" s="58"/>
      <c r="D154" s="91"/>
      <c r="E154" s="92"/>
      <c r="F154" s="195"/>
      <c r="G154" s="204"/>
    </row>
    <row r="155" spans="1:7" x14ac:dyDescent="0.3">
      <c r="A155" s="61" t="s">
        <v>94</v>
      </c>
      <c r="B155" s="129" t="s">
        <v>154</v>
      </c>
      <c r="C155" s="58"/>
      <c r="D155" s="91" t="s">
        <v>33</v>
      </c>
      <c r="E155" s="92">
        <v>48</v>
      </c>
      <c r="F155" s="195"/>
      <c r="G155" s="204">
        <f t="shared" si="5"/>
        <v>0</v>
      </c>
    </row>
    <row r="156" spans="1:7" x14ac:dyDescent="0.3">
      <c r="A156" s="61"/>
      <c r="B156" s="102"/>
      <c r="C156" s="58"/>
      <c r="D156" s="91"/>
      <c r="E156" s="92"/>
      <c r="F156" s="195"/>
      <c r="G156" s="204"/>
    </row>
    <row r="157" spans="1:7" ht="28.8" x14ac:dyDescent="0.3">
      <c r="A157" s="61" t="s">
        <v>96</v>
      </c>
      <c r="B157" s="129" t="s">
        <v>155</v>
      </c>
      <c r="C157" s="58"/>
      <c r="D157" s="177" t="s">
        <v>33</v>
      </c>
      <c r="E157" s="92">
        <v>546</v>
      </c>
      <c r="F157" s="195"/>
      <c r="G157" s="204">
        <f t="shared" si="5"/>
        <v>0</v>
      </c>
    </row>
    <row r="158" spans="1:7" x14ac:dyDescent="0.3">
      <c r="A158" s="61"/>
      <c r="B158" s="102"/>
      <c r="C158" s="58"/>
      <c r="D158" s="91"/>
      <c r="E158" s="92"/>
      <c r="F158" s="195"/>
      <c r="G158" s="204"/>
    </row>
    <row r="159" spans="1:7" x14ac:dyDescent="0.3">
      <c r="A159" s="61" t="s">
        <v>98</v>
      </c>
      <c r="B159" s="102" t="s">
        <v>100</v>
      </c>
      <c r="C159" s="58"/>
      <c r="D159" s="91" t="s">
        <v>44</v>
      </c>
      <c r="E159" s="92">
        <v>183.5</v>
      </c>
      <c r="F159" s="195"/>
      <c r="G159" s="204">
        <f t="shared" si="5"/>
        <v>0</v>
      </c>
    </row>
    <row r="160" spans="1:7" x14ac:dyDescent="0.3">
      <c r="A160" s="61"/>
      <c r="B160" s="66"/>
      <c r="C160" s="58"/>
      <c r="D160" s="64"/>
      <c r="E160" s="63"/>
      <c r="F160" s="195"/>
      <c r="G160" s="204"/>
    </row>
    <row r="161" spans="1:7" ht="15" thickBot="1" x14ac:dyDescent="0.35">
      <c r="A161" s="61"/>
      <c r="B161" s="66"/>
      <c r="C161" s="58"/>
      <c r="D161" s="64"/>
      <c r="E161" s="63"/>
      <c r="F161" s="195"/>
      <c r="G161" s="206"/>
    </row>
    <row r="162" spans="1:7" ht="15" thickBot="1" x14ac:dyDescent="0.35">
      <c r="A162" s="243" t="s">
        <v>101</v>
      </c>
      <c r="B162" s="244"/>
      <c r="C162" s="244"/>
      <c r="D162" s="244"/>
      <c r="E162" s="244"/>
      <c r="F162" s="245"/>
      <c r="G162" s="207">
        <f>SUM(G128:G161)</f>
        <v>0</v>
      </c>
    </row>
    <row r="163" spans="1:7" ht="15" thickTop="1" x14ac:dyDescent="0.3">
      <c r="A163" s="98" t="s">
        <v>132</v>
      </c>
      <c r="B163" s="96" t="s">
        <v>13</v>
      </c>
      <c r="C163" s="95"/>
      <c r="D163" s="98" t="s">
        <v>15</v>
      </c>
      <c r="E163" s="168" t="s">
        <v>225</v>
      </c>
      <c r="F163" s="194" t="s">
        <v>137</v>
      </c>
      <c r="G163" s="208" t="s">
        <v>123</v>
      </c>
    </row>
    <row r="164" spans="1:7" x14ac:dyDescent="0.3">
      <c r="A164" s="105"/>
      <c r="B164" s="108" t="s">
        <v>102</v>
      </c>
      <c r="C164" s="105"/>
      <c r="D164" s="105"/>
      <c r="E164" s="99"/>
      <c r="F164" s="195"/>
      <c r="G164" s="195"/>
    </row>
    <row r="165" spans="1:7" x14ac:dyDescent="0.3">
      <c r="A165" s="111"/>
      <c r="B165" s="112"/>
      <c r="C165" s="111"/>
      <c r="D165" s="111"/>
      <c r="E165" s="113"/>
      <c r="F165" s="200"/>
      <c r="G165" s="200"/>
    </row>
    <row r="166" spans="1:7" x14ac:dyDescent="0.3">
      <c r="A166" s="111" t="s">
        <v>99</v>
      </c>
      <c r="B166" s="129" t="s">
        <v>161</v>
      </c>
      <c r="C166" s="111"/>
      <c r="D166" s="111"/>
      <c r="E166" s="113"/>
      <c r="F166" s="200"/>
      <c r="G166" s="200"/>
    </row>
    <row r="167" spans="1:7" x14ac:dyDescent="0.3">
      <c r="A167" s="111"/>
      <c r="B167" s="129" t="s">
        <v>158</v>
      </c>
      <c r="C167" s="111"/>
      <c r="D167" s="117" t="s">
        <v>103</v>
      </c>
      <c r="E167" s="118">
        <v>24</v>
      </c>
      <c r="F167" s="200"/>
      <c r="G167" s="204">
        <f>F167*E167</f>
        <v>0</v>
      </c>
    </row>
    <row r="168" spans="1:7" x14ac:dyDescent="0.3">
      <c r="A168" s="107"/>
      <c r="B168" s="114" t="s">
        <v>159</v>
      </c>
      <c r="C168" s="115"/>
      <c r="D168" s="123" t="s">
        <v>103</v>
      </c>
      <c r="E168" s="99">
        <v>3</v>
      </c>
      <c r="F168" s="195"/>
      <c r="G168" s="204">
        <f t="shared" ref="G168:G174" si="6">F168*E168</f>
        <v>0</v>
      </c>
    </row>
    <row r="169" spans="1:7" x14ac:dyDescent="0.3">
      <c r="A169" s="107"/>
      <c r="B169" s="109" t="s">
        <v>160</v>
      </c>
      <c r="C169" s="106"/>
      <c r="D169" s="123" t="s">
        <v>103</v>
      </c>
      <c r="E169" s="99">
        <v>2</v>
      </c>
      <c r="F169" s="195"/>
      <c r="G169" s="204">
        <f t="shared" si="6"/>
        <v>0</v>
      </c>
    </row>
    <row r="170" spans="1:7" x14ac:dyDescent="0.3">
      <c r="A170" s="123"/>
      <c r="B170" s="109"/>
      <c r="C170" s="106"/>
      <c r="D170" s="123"/>
      <c r="E170" s="153"/>
      <c r="F170" s="195"/>
      <c r="G170" s="204"/>
    </row>
    <row r="171" spans="1:7" x14ac:dyDescent="0.3">
      <c r="A171" s="104"/>
      <c r="B171" s="109"/>
      <c r="C171" s="110"/>
      <c r="D171" s="104"/>
      <c r="E171" s="99"/>
      <c r="F171" s="195"/>
      <c r="G171" s="204"/>
    </row>
    <row r="172" spans="1:7" x14ac:dyDescent="0.3">
      <c r="A172" s="104" t="s">
        <v>218</v>
      </c>
      <c r="B172" s="109" t="s">
        <v>162</v>
      </c>
      <c r="C172" s="104"/>
      <c r="D172" s="93"/>
      <c r="E172" s="93"/>
      <c r="F172" s="195"/>
      <c r="G172" s="204"/>
    </row>
    <row r="173" spans="1:7" x14ac:dyDescent="0.3">
      <c r="A173" s="104"/>
      <c r="B173" s="116" t="s">
        <v>163</v>
      </c>
      <c r="C173" s="104"/>
      <c r="D173" s="117" t="s">
        <v>103</v>
      </c>
      <c r="E173" s="118">
        <v>8</v>
      </c>
      <c r="F173" s="200"/>
      <c r="G173" s="204">
        <f t="shared" si="6"/>
        <v>0</v>
      </c>
    </row>
    <row r="174" spans="1:7" x14ac:dyDescent="0.3">
      <c r="A174" s="100"/>
      <c r="B174" s="189" t="s">
        <v>207</v>
      </c>
      <c r="C174" s="110"/>
      <c r="D174" s="177" t="s">
        <v>103</v>
      </c>
      <c r="E174" s="99">
        <v>2</v>
      </c>
      <c r="F174" s="195"/>
      <c r="G174" s="204">
        <f t="shared" si="6"/>
        <v>0</v>
      </c>
    </row>
    <row r="175" spans="1:7" x14ac:dyDescent="0.3">
      <c r="A175" s="97"/>
      <c r="B175" s="101"/>
      <c r="C175" s="94"/>
      <c r="D175" s="100"/>
      <c r="E175" s="99"/>
      <c r="F175" s="195"/>
      <c r="G175" s="204"/>
    </row>
    <row r="176" spans="1:7" ht="15" thickBot="1" x14ac:dyDescent="0.35">
      <c r="A176" s="97"/>
      <c r="B176" s="102"/>
      <c r="C176" s="94"/>
      <c r="D176" s="100"/>
      <c r="E176" s="99"/>
      <c r="F176" s="195"/>
      <c r="G176" s="204"/>
    </row>
    <row r="177" spans="1:7" ht="15" customHeight="1" thickBot="1" x14ac:dyDescent="0.35">
      <c r="A177" s="246" t="s">
        <v>104</v>
      </c>
      <c r="B177" s="247"/>
      <c r="C177" s="247"/>
      <c r="D177" s="247"/>
      <c r="E177" s="247"/>
      <c r="F177" s="248"/>
      <c r="G177" s="222">
        <f>SUM(G167:G176)</f>
        <v>0</v>
      </c>
    </row>
    <row r="178" spans="1:7" ht="15" thickTop="1" x14ac:dyDescent="0.3">
      <c r="A178" s="219"/>
      <c r="B178" s="220"/>
      <c r="C178" s="219"/>
      <c r="D178" s="219"/>
      <c r="E178" s="221"/>
      <c r="F178" s="197"/>
      <c r="G178" s="197"/>
    </row>
    <row r="179" spans="1:7" x14ac:dyDescent="0.3">
      <c r="A179" s="123"/>
      <c r="B179" s="124" t="s">
        <v>105</v>
      </c>
      <c r="C179" s="123"/>
      <c r="D179" s="123"/>
      <c r="E179" s="119"/>
      <c r="F179" s="195"/>
      <c r="G179" s="195"/>
    </row>
    <row r="180" spans="1:7" x14ac:dyDescent="0.3">
      <c r="A180" s="120"/>
      <c r="B180" s="125"/>
      <c r="C180" s="120"/>
      <c r="D180" s="120"/>
      <c r="E180" s="119"/>
      <c r="F180" s="195"/>
      <c r="G180" s="195"/>
    </row>
    <row r="181" spans="1:7" ht="43.2" x14ac:dyDescent="0.3">
      <c r="A181" s="120"/>
      <c r="B181" s="136" t="s">
        <v>165</v>
      </c>
      <c r="C181" s="120"/>
      <c r="D181" s="120"/>
      <c r="E181" s="119"/>
      <c r="F181" s="195"/>
      <c r="G181" s="195"/>
    </row>
    <row r="182" spans="1:7" x14ac:dyDescent="0.3">
      <c r="A182" s="120"/>
      <c r="B182" s="125"/>
      <c r="C182" s="120"/>
      <c r="D182" s="120"/>
      <c r="E182" s="119"/>
      <c r="F182" s="195"/>
      <c r="G182" s="195"/>
    </row>
    <row r="183" spans="1:7" x14ac:dyDescent="0.3">
      <c r="A183" s="120" t="s">
        <v>219</v>
      </c>
      <c r="B183" s="138" t="s">
        <v>164</v>
      </c>
      <c r="C183" s="120"/>
      <c r="D183" s="120" t="s">
        <v>106</v>
      </c>
      <c r="E183" s="119">
        <v>4</v>
      </c>
      <c r="F183" s="195"/>
      <c r="G183" s="204">
        <f>F183*E183</f>
        <v>0</v>
      </c>
    </row>
    <row r="184" spans="1:7" x14ac:dyDescent="0.3">
      <c r="A184" s="120"/>
      <c r="B184" s="126"/>
      <c r="C184" s="120"/>
      <c r="D184" s="120"/>
      <c r="E184" s="119"/>
      <c r="F184" s="195"/>
      <c r="G184" s="204"/>
    </row>
    <row r="185" spans="1:7" ht="28.8" x14ac:dyDescent="0.3">
      <c r="A185" s="120" t="s">
        <v>220</v>
      </c>
      <c r="B185" s="138" t="s">
        <v>166</v>
      </c>
      <c r="C185" s="120"/>
      <c r="D185" s="120"/>
      <c r="E185" s="119"/>
      <c r="F185" s="195"/>
      <c r="G185" s="204"/>
    </row>
    <row r="186" spans="1:7" x14ac:dyDescent="0.3">
      <c r="A186" s="120"/>
      <c r="B186" s="138" t="s">
        <v>167</v>
      </c>
      <c r="C186" s="120"/>
      <c r="D186" s="177" t="s">
        <v>168</v>
      </c>
      <c r="E186" s="119">
        <v>14</v>
      </c>
      <c r="F186" s="195"/>
      <c r="G186" s="204">
        <f t="shared" ref="G186:G187" si="7">F186*E186</f>
        <v>0</v>
      </c>
    </row>
    <row r="187" spans="1:7" x14ac:dyDescent="0.3">
      <c r="A187" s="120"/>
      <c r="B187" s="130" t="s">
        <v>169</v>
      </c>
      <c r="C187" s="120"/>
      <c r="D187" s="177" t="s">
        <v>168</v>
      </c>
      <c r="E187" s="119">
        <v>4</v>
      </c>
      <c r="F187" s="195"/>
      <c r="G187" s="204">
        <f t="shared" si="7"/>
        <v>0</v>
      </c>
    </row>
    <row r="188" spans="1:7" x14ac:dyDescent="0.3">
      <c r="A188" s="120"/>
      <c r="B188" s="122"/>
      <c r="C188" s="120"/>
      <c r="D188" s="120"/>
      <c r="E188" s="119"/>
      <c r="F188" s="195"/>
      <c r="G188" s="204"/>
    </row>
    <row r="189" spans="1:7" ht="15" thickBot="1" x14ac:dyDescent="0.35">
      <c r="A189" s="120"/>
      <c r="B189" s="121"/>
      <c r="C189" s="120"/>
      <c r="D189" s="120"/>
      <c r="E189" s="119"/>
      <c r="F189" s="195"/>
      <c r="G189" s="204"/>
    </row>
    <row r="190" spans="1:7" ht="15" thickBot="1" x14ac:dyDescent="0.35">
      <c r="A190" s="227"/>
      <c r="B190" s="257" t="s">
        <v>110</v>
      </c>
      <c r="C190" s="258"/>
      <c r="D190" s="258"/>
      <c r="E190" s="258"/>
      <c r="F190" s="259"/>
      <c r="G190" s="222">
        <f>SUM(G183:G189)</f>
        <v>0</v>
      </c>
    </row>
    <row r="191" spans="1:7" ht="15" thickTop="1" x14ac:dyDescent="0.3">
      <c r="A191" s="225" t="s">
        <v>132</v>
      </c>
      <c r="B191" s="173" t="s">
        <v>13</v>
      </c>
      <c r="C191" s="224"/>
      <c r="D191" s="225" t="s">
        <v>15</v>
      </c>
      <c r="E191" s="168" t="s">
        <v>225</v>
      </c>
      <c r="F191" s="226" t="s">
        <v>137</v>
      </c>
      <c r="G191" s="223" t="s">
        <v>123</v>
      </c>
    </row>
    <row r="192" spans="1:7" x14ac:dyDescent="0.3">
      <c r="A192" s="127"/>
      <c r="B192" s="134" t="s">
        <v>111</v>
      </c>
      <c r="C192" s="127"/>
      <c r="D192" s="127"/>
      <c r="E192" s="132"/>
      <c r="F192" s="195"/>
      <c r="G192" s="195"/>
    </row>
    <row r="193" spans="1:7" x14ac:dyDescent="0.3">
      <c r="A193" s="127"/>
      <c r="B193" s="128"/>
      <c r="C193" s="127"/>
      <c r="D193" s="127"/>
      <c r="E193" s="132"/>
      <c r="F193" s="195"/>
      <c r="G193" s="195"/>
    </row>
    <row r="194" spans="1:7" x14ac:dyDescent="0.3">
      <c r="A194" s="127"/>
      <c r="B194" s="131" t="s">
        <v>112</v>
      </c>
      <c r="C194" s="127"/>
      <c r="D194" s="127"/>
      <c r="E194" s="132"/>
      <c r="F194" s="195"/>
      <c r="G194" s="195"/>
    </row>
    <row r="195" spans="1:7" x14ac:dyDescent="0.3">
      <c r="A195" s="127"/>
      <c r="B195" s="131"/>
      <c r="C195" s="127"/>
      <c r="D195" s="127"/>
      <c r="E195" s="132"/>
      <c r="F195" s="195"/>
      <c r="G195" s="195"/>
    </row>
    <row r="196" spans="1:7" ht="43.2" x14ac:dyDescent="0.3">
      <c r="A196" s="127"/>
      <c r="B196" s="137" t="s">
        <v>113</v>
      </c>
      <c r="C196" s="127"/>
      <c r="D196" s="127"/>
      <c r="E196" s="132"/>
      <c r="F196" s="195"/>
      <c r="G196" s="195"/>
    </row>
    <row r="197" spans="1:7" ht="34.5" customHeight="1" x14ac:dyDescent="0.3">
      <c r="A197" s="127"/>
      <c r="B197" s="130" t="s">
        <v>170</v>
      </c>
      <c r="C197" s="127"/>
      <c r="D197" s="127"/>
      <c r="E197" s="132"/>
      <c r="F197" s="195"/>
      <c r="G197" s="195"/>
    </row>
    <row r="198" spans="1:7" ht="45" customHeight="1" x14ac:dyDescent="0.3">
      <c r="A198" s="127" t="s">
        <v>221</v>
      </c>
      <c r="B198" s="129" t="s">
        <v>171</v>
      </c>
      <c r="C198" s="127"/>
      <c r="D198" s="177" t="s">
        <v>33</v>
      </c>
      <c r="E198" s="132">
        <v>621</v>
      </c>
      <c r="F198" s="195"/>
      <c r="G198" s="204">
        <f>F198*E198</f>
        <v>0</v>
      </c>
    </row>
    <row r="199" spans="1:7" ht="12" customHeight="1" x14ac:dyDescent="0.3">
      <c r="A199" s="177"/>
      <c r="B199" s="129"/>
      <c r="C199" s="177"/>
      <c r="D199" s="177"/>
      <c r="E199" s="132"/>
      <c r="F199" s="195"/>
      <c r="G199" s="204"/>
    </row>
    <row r="200" spans="1:7" ht="66" customHeight="1" x14ac:dyDescent="0.3">
      <c r="A200" s="177" t="s">
        <v>222</v>
      </c>
      <c r="B200" s="129" t="s">
        <v>173</v>
      </c>
      <c r="C200" s="177"/>
      <c r="D200" s="177" t="s">
        <v>33</v>
      </c>
      <c r="E200" s="132">
        <v>621</v>
      </c>
      <c r="F200" s="195"/>
      <c r="G200" s="204">
        <f t="shared" ref="G200:G204" si="8">F200*E200</f>
        <v>0</v>
      </c>
    </row>
    <row r="201" spans="1:7" x14ac:dyDescent="0.3">
      <c r="A201" s="177"/>
      <c r="B201" s="129"/>
      <c r="C201" s="177"/>
      <c r="D201" s="177"/>
      <c r="E201" s="132"/>
      <c r="F201" s="195"/>
      <c r="G201" s="204"/>
    </row>
    <row r="202" spans="1:7" x14ac:dyDescent="0.3">
      <c r="A202" s="177" t="s">
        <v>223</v>
      </c>
      <c r="B202" s="129" t="s">
        <v>172</v>
      </c>
      <c r="C202" s="177"/>
      <c r="D202" s="177" t="s">
        <v>44</v>
      </c>
      <c r="E202" s="132">
        <v>183</v>
      </c>
      <c r="F202" s="195"/>
      <c r="G202" s="204">
        <f t="shared" si="8"/>
        <v>0</v>
      </c>
    </row>
    <row r="203" spans="1:7" x14ac:dyDescent="0.3">
      <c r="A203" s="177"/>
      <c r="B203" s="129"/>
      <c r="C203" s="177"/>
      <c r="D203" s="177"/>
      <c r="E203" s="132"/>
      <c r="F203" s="195"/>
      <c r="G203" s="204"/>
    </row>
    <row r="204" spans="1:7" x14ac:dyDescent="0.3">
      <c r="A204" s="127"/>
      <c r="B204" s="129" t="s">
        <v>174</v>
      </c>
      <c r="C204" s="127"/>
      <c r="D204" s="177" t="s">
        <v>33</v>
      </c>
      <c r="E204" s="132">
        <v>588</v>
      </c>
      <c r="F204" s="195"/>
      <c r="G204" s="204">
        <f t="shared" si="8"/>
        <v>0</v>
      </c>
    </row>
    <row r="205" spans="1:7" ht="15" thickBot="1" x14ac:dyDescent="0.35">
      <c r="A205" s="135"/>
      <c r="B205" s="129"/>
      <c r="C205" s="135"/>
      <c r="D205" s="135"/>
      <c r="E205" s="153"/>
      <c r="F205" s="195"/>
      <c r="G205" s="195"/>
    </row>
    <row r="206" spans="1:7" ht="15" thickBot="1" x14ac:dyDescent="0.35">
      <c r="A206" s="254" t="s">
        <v>114</v>
      </c>
      <c r="B206" s="255"/>
      <c r="C206" s="255"/>
      <c r="D206" s="255"/>
      <c r="E206" s="255"/>
      <c r="F206" s="256"/>
      <c r="G206" s="222">
        <f>SUM(G198:G205)</f>
        <v>0</v>
      </c>
    </row>
    <row r="207" spans="1:7" ht="15" thickTop="1" x14ac:dyDescent="0.3">
      <c r="A207" s="228"/>
      <c r="B207" s="173"/>
      <c r="C207" s="229"/>
      <c r="D207" s="229"/>
      <c r="E207" s="221"/>
      <c r="F207" s="197"/>
      <c r="G207" s="197"/>
    </row>
    <row r="208" spans="1:7" x14ac:dyDescent="0.3">
      <c r="A208" s="142"/>
      <c r="B208" s="141" t="s">
        <v>175</v>
      </c>
      <c r="C208" s="139"/>
      <c r="D208" s="139"/>
      <c r="E208" s="145"/>
      <c r="F208" s="195"/>
      <c r="G208" s="195"/>
    </row>
    <row r="209" spans="1:7" x14ac:dyDescent="0.3">
      <c r="A209" s="142"/>
      <c r="B209" s="141"/>
      <c r="C209" s="139"/>
      <c r="D209" s="139"/>
      <c r="E209" s="145"/>
      <c r="F209" s="195"/>
      <c r="G209" s="195"/>
    </row>
    <row r="210" spans="1:7" ht="43.2" x14ac:dyDescent="0.3">
      <c r="A210" s="142" t="s">
        <v>107</v>
      </c>
      <c r="B210" s="175" t="s">
        <v>224</v>
      </c>
      <c r="C210" s="139"/>
      <c r="D210" s="139" t="s">
        <v>115</v>
      </c>
      <c r="E210" s="145">
        <v>1</v>
      </c>
      <c r="F210" s="195"/>
      <c r="G210" s="204">
        <f>F210*E210</f>
        <v>0</v>
      </c>
    </row>
    <row r="211" spans="1:7" x14ac:dyDescent="0.3">
      <c r="A211" s="142"/>
      <c r="B211" s="146"/>
      <c r="C211" s="139"/>
      <c r="D211" s="139"/>
      <c r="E211" s="145"/>
      <c r="F211" s="195"/>
      <c r="G211" s="204"/>
    </row>
    <row r="212" spans="1:7" ht="28.8" x14ac:dyDescent="0.3">
      <c r="A212" s="142" t="s">
        <v>108</v>
      </c>
      <c r="B212" s="175" t="s">
        <v>180</v>
      </c>
      <c r="C212" s="139"/>
      <c r="D212" s="139" t="s">
        <v>115</v>
      </c>
      <c r="E212" s="145">
        <v>1</v>
      </c>
      <c r="F212" s="195"/>
      <c r="G212" s="204">
        <f t="shared" ref="G212:G215" si="9">F212*E212</f>
        <v>0</v>
      </c>
    </row>
    <row r="213" spans="1:7" x14ac:dyDescent="0.3">
      <c r="A213" s="142"/>
      <c r="B213" s="146"/>
      <c r="C213" s="139"/>
      <c r="D213" s="139"/>
      <c r="E213" s="145"/>
      <c r="F213" s="195"/>
      <c r="G213" s="204"/>
    </row>
    <row r="214" spans="1:7" x14ac:dyDescent="0.3">
      <c r="A214" s="142"/>
      <c r="B214" s="147" t="s">
        <v>176</v>
      </c>
      <c r="C214" s="139"/>
      <c r="D214" s="139"/>
      <c r="E214" s="145"/>
      <c r="F214" s="195"/>
      <c r="G214" s="204"/>
    </row>
    <row r="215" spans="1:7" ht="48.75" customHeight="1" x14ac:dyDescent="0.3">
      <c r="A215" s="142" t="s">
        <v>109</v>
      </c>
      <c r="B215" s="175" t="s">
        <v>177</v>
      </c>
      <c r="C215" s="139"/>
      <c r="D215" s="177" t="s">
        <v>103</v>
      </c>
      <c r="E215" s="145">
        <v>1</v>
      </c>
      <c r="F215" s="195"/>
      <c r="G215" s="204">
        <f t="shared" si="9"/>
        <v>0</v>
      </c>
    </row>
    <row r="216" spans="1:7" ht="15" thickBot="1" x14ac:dyDescent="0.35">
      <c r="A216" s="142"/>
      <c r="B216" s="142"/>
      <c r="C216" s="139"/>
      <c r="D216" s="139"/>
      <c r="E216" s="145"/>
      <c r="F216" s="195"/>
      <c r="G216" s="195"/>
    </row>
    <row r="217" spans="1:7" ht="15" thickBot="1" x14ac:dyDescent="0.35">
      <c r="A217" s="236" t="s">
        <v>178</v>
      </c>
      <c r="B217" s="237"/>
      <c r="C217" s="237"/>
      <c r="D217" s="237"/>
      <c r="E217" s="237"/>
      <c r="F217" s="238"/>
      <c r="G217" s="207">
        <f>SUM(G210:G215)</f>
        <v>0</v>
      </c>
    </row>
    <row r="218" spans="1:7" x14ac:dyDescent="0.3">
      <c r="A218" s="144" t="s">
        <v>132</v>
      </c>
      <c r="B218" s="141" t="s">
        <v>13</v>
      </c>
      <c r="C218" s="140"/>
      <c r="D218" s="144" t="s">
        <v>15</v>
      </c>
      <c r="E218" s="143" t="s">
        <v>225</v>
      </c>
      <c r="F218" s="194" t="s">
        <v>137</v>
      </c>
      <c r="G218" s="208" t="s">
        <v>123</v>
      </c>
    </row>
    <row r="219" spans="1:7" x14ac:dyDescent="0.3">
      <c r="A219" s="151"/>
      <c r="B219" s="149"/>
      <c r="C219" s="150"/>
      <c r="D219" s="159"/>
      <c r="E219" s="152"/>
      <c r="F219" s="194"/>
      <c r="G219" s="195"/>
    </row>
    <row r="220" spans="1:7" x14ac:dyDescent="0.3">
      <c r="A220" s="151"/>
      <c r="B220" s="151"/>
      <c r="C220" s="150"/>
      <c r="D220" s="159"/>
      <c r="E220" s="152"/>
      <c r="F220" s="194"/>
      <c r="G220" s="195"/>
    </row>
    <row r="221" spans="1:7" x14ac:dyDescent="0.3">
      <c r="A221" s="151"/>
      <c r="B221" s="156" t="s">
        <v>116</v>
      </c>
      <c r="C221" s="150"/>
      <c r="D221" s="159"/>
      <c r="E221" s="152"/>
      <c r="F221" s="194"/>
      <c r="G221" s="195"/>
    </row>
    <row r="222" spans="1:7" x14ac:dyDescent="0.3">
      <c r="A222" s="151"/>
      <c r="B222" s="151" t="s">
        <v>5</v>
      </c>
      <c r="C222" s="150"/>
      <c r="D222" s="159"/>
      <c r="E222" s="152"/>
      <c r="F222" s="194"/>
      <c r="G222" s="194"/>
    </row>
    <row r="223" spans="1:7" x14ac:dyDescent="0.3">
      <c r="A223" s="151"/>
      <c r="B223" s="151" t="s">
        <v>7</v>
      </c>
      <c r="C223" s="150"/>
      <c r="D223" s="159"/>
      <c r="E223" s="152"/>
      <c r="F223" s="194"/>
      <c r="G223" s="194"/>
    </row>
    <row r="224" spans="1:7" x14ac:dyDescent="0.3">
      <c r="A224" s="151"/>
      <c r="B224" s="151" t="s">
        <v>8</v>
      </c>
      <c r="C224" s="150"/>
      <c r="D224" s="159"/>
      <c r="E224" s="152"/>
      <c r="F224" s="194"/>
      <c r="G224" s="194"/>
    </row>
    <row r="225" spans="1:7" x14ac:dyDescent="0.3">
      <c r="A225" s="151"/>
      <c r="B225" s="151" t="s">
        <v>9</v>
      </c>
      <c r="C225" s="148"/>
      <c r="D225" s="154"/>
      <c r="E225" s="153"/>
      <c r="F225" s="194"/>
      <c r="G225" s="194"/>
    </row>
    <row r="226" spans="1:7" x14ac:dyDescent="0.3">
      <c r="A226" s="151"/>
      <c r="B226" s="151" t="s">
        <v>10</v>
      </c>
      <c r="C226" s="148"/>
      <c r="D226" s="154"/>
      <c r="E226" s="153"/>
      <c r="F226" s="194"/>
      <c r="G226" s="194"/>
    </row>
    <row r="227" spans="1:7" x14ac:dyDescent="0.3">
      <c r="A227" s="151"/>
      <c r="B227" s="151" t="s">
        <v>11</v>
      </c>
      <c r="C227" s="148"/>
      <c r="D227" s="154"/>
      <c r="E227" s="153"/>
      <c r="F227" s="195"/>
      <c r="G227" s="194"/>
    </row>
    <row r="228" spans="1:7" x14ac:dyDescent="0.3">
      <c r="A228" s="151"/>
      <c r="B228" s="151" t="s">
        <v>12</v>
      </c>
      <c r="C228" s="148"/>
      <c r="D228" s="154"/>
      <c r="E228" s="153"/>
      <c r="F228" s="195"/>
      <c r="G228" s="194"/>
    </row>
    <row r="229" spans="1:7" x14ac:dyDescent="0.3">
      <c r="A229" s="151"/>
      <c r="B229" s="151"/>
      <c r="C229" s="148"/>
      <c r="D229" s="154"/>
      <c r="E229" s="153"/>
      <c r="F229" s="195"/>
      <c r="G229" s="194"/>
    </row>
    <row r="230" spans="1:7" x14ac:dyDescent="0.3">
      <c r="A230" s="231" t="s">
        <v>179</v>
      </c>
      <c r="B230" s="232"/>
      <c r="C230" s="232"/>
      <c r="D230" s="232"/>
      <c r="E230" s="232"/>
      <c r="F230" s="232"/>
      <c r="G230" s="233"/>
    </row>
    <row r="231" spans="1:7" x14ac:dyDescent="0.3">
      <c r="A231" s="11">
        <v>1</v>
      </c>
      <c r="B231" s="160" t="s">
        <v>125</v>
      </c>
      <c r="C231" s="158"/>
      <c r="D231" s="155"/>
      <c r="E231" s="157"/>
      <c r="F231" s="234">
        <f>G25</f>
        <v>0</v>
      </c>
      <c r="G231" s="235"/>
    </row>
    <row r="232" spans="1:7" x14ac:dyDescent="0.3">
      <c r="A232" s="11">
        <v>3</v>
      </c>
      <c r="B232" s="160" t="s">
        <v>126</v>
      </c>
      <c r="C232" s="158"/>
      <c r="D232" s="158"/>
      <c r="E232" s="158"/>
      <c r="F232" s="234">
        <f>G85</f>
        <v>0</v>
      </c>
      <c r="G232" s="235"/>
    </row>
    <row r="233" spans="1:7" x14ac:dyDescent="0.3">
      <c r="A233" s="11">
        <v>4</v>
      </c>
      <c r="B233" s="160" t="s">
        <v>127</v>
      </c>
      <c r="C233" s="158"/>
      <c r="D233" s="158"/>
      <c r="E233" s="158"/>
      <c r="F233" s="234">
        <f>G120</f>
        <v>0</v>
      </c>
      <c r="G233" s="235"/>
    </row>
    <row r="234" spans="1:7" x14ac:dyDescent="0.3">
      <c r="A234" s="11">
        <v>5</v>
      </c>
      <c r="B234" s="160" t="s">
        <v>128</v>
      </c>
      <c r="C234" s="158"/>
      <c r="D234" s="158"/>
      <c r="E234" s="158"/>
      <c r="F234" s="234">
        <f>G162</f>
        <v>0</v>
      </c>
      <c r="G234" s="235"/>
    </row>
    <row r="235" spans="1:7" x14ac:dyDescent="0.3">
      <c r="A235" s="11">
        <v>6</v>
      </c>
      <c r="B235" s="160" t="s">
        <v>129</v>
      </c>
      <c r="C235" s="158"/>
      <c r="D235" s="158"/>
      <c r="E235" s="158"/>
      <c r="F235" s="234">
        <f>G177</f>
        <v>0</v>
      </c>
      <c r="G235" s="235"/>
    </row>
    <row r="236" spans="1:7" x14ac:dyDescent="0.3">
      <c r="A236" s="11">
        <v>7</v>
      </c>
      <c r="B236" s="160" t="s">
        <v>130</v>
      </c>
      <c r="C236" s="158"/>
      <c r="D236" s="158"/>
      <c r="E236" s="158"/>
      <c r="F236" s="234">
        <f>G190</f>
        <v>0</v>
      </c>
      <c r="G236" s="235"/>
    </row>
    <row r="237" spans="1:7" x14ac:dyDescent="0.3">
      <c r="A237" s="11">
        <v>8</v>
      </c>
      <c r="B237" s="160" t="s">
        <v>131</v>
      </c>
      <c r="C237" s="158"/>
      <c r="D237" s="158"/>
      <c r="E237" s="158"/>
      <c r="F237" s="234">
        <f>G206</f>
        <v>0</v>
      </c>
      <c r="G237" s="235"/>
    </row>
    <row r="238" spans="1:7" x14ac:dyDescent="0.3">
      <c r="A238" s="11">
        <v>9</v>
      </c>
      <c r="B238" s="174" t="s">
        <v>199</v>
      </c>
      <c r="C238" s="158"/>
      <c r="D238" s="158"/>
      <c r="E238" s="158"/>
      <c r="F238" s="234">
        <f>G217</f>
        <v>0</v>
      </c>
      <c r="G238" s="235"/>
    </row>
    <row r="239" spans="1:7" x14ac:dyDescent="0.3">
      <c r="A239" s="11"/>
      <c r="B239" s="160"/>
      <c r="C239" s="158"/>
      <c r="D239" s="158"/>
      <c r="E239" s="158"/>
      <c r="F239" s="234"/>
      <c r="G239" s="235"/>
    </row>
    <row r="240" spans="1:7" ht="15" thickBot="1" x14ac:dyDescent="0.35">
      <c r="A240" s="151"/>
      <c r="B240" s="160"/>
      <c r="C240" s="158"/>
      <c r="D240" s="158"/>
      <c r="E240" s="158"/>
      <c r="F240" s="239"/>
      <c r="G240" s="240"/>
    </row>
    <row r="241" spans="1:7" ht="16.2" thickBot="1" x14ac:dyDescent="0.35">
      <c r="A241" s="241" t="s">
        <v>203</v>
      </c>
      <c r="B241" s="242"/>
      <c r="C241" s="242"/>
      <c r="D241" s="242"/>
      <c r="E241" s="242"/>
      <c r="F241" s="201"/>
      <c r="G241" s="210">
        <f>SUM(F231:G238)</f>
        <v>0</v>
      </c>
    </row>
  </sheetData>
  <mergeCells count="37">
    <mergeCell ref="C12:G12"/>
    <mergeCell ref="C13:G13"/>
    <mergeCell ref="B6:G6"/>
    <mergeCell ref="A25:F25"/>
    <mergeCell ref="B7:G7"/>
    <mergeCell ref="B8:G8"/>
    <mergeCell ref="C9:G9"/>
    <mergeCell ref="C10:G10"/>
    <mergeCell ref="C11:G11"/>
    <mergeCell ref="C14:G14"/>
    <mergeCell ref="C15:G15"/>
    <mergeCell ref="C16:G16"/>
    <mergeCell ref="A18:G18"/>
    <mergeCell ref="B1:G1"/>
    <mergeCell ref="B2:G2"/>
    <mergeCell ref="B3:G3"/>
    <mergeCell ref="B4:G4"/>
    <mergeCell ref="B5:G5"/>
    <mergeCell ref="A162:F162"/>
    <mergeCell ref="A177:F177"/>
    <mergeCell ref="A85:F85"/>
    <mergeCell ref="A120:F120"/>
    <mergeCell ref="A206:F206"/>
    <mergeCell ref="B190:F190"/>
    <mergeCell ref="F239:G239"/>
    <mergeCell ref="F240:G240"/>
    <mergeCell ref="A241:E241"/>
    <mergeCell ref="F234:G234"/>
    <mergeCell ref="F235:G235"/>
    <mergeCell ref="F236:G236"/>
    <mergeCell ref="F237:G237"/>
    <mergeCell ref="F238:G238"/>
    <mergeCell ref="A230:G230"/>
    <mergeCell ref="F231:G231"/>
    <mergeCell ref="F232:G232"/>
    <mergeCell ref="F233:G233"/>
    <mergeCell ref="A217:F217"/>
  </mergeCells>
  <phoneticPr fontId="17" type="noConversion"/>
  <pageMargins left="9.4696969696969696E-2" right="1.893939393939394E-2" top="0.11458333333333333" bottom="0.43560606060606061" header="0.3" footer="0.3"/>
  <pageSetup paperSize="9" scale="88" orientation="portrait" horizontalDpi="4294967293" verticalDpi="4294967293" r:id="rId1"/>
  <rowBreaks count="4" manualBreakCount="4">
    <brk id="85" max="16383" man="1"/>
    <brk id="120" max="16383" man="1"/>
    <brk id="162" max="16383" man="1"/>
    <brk id="217" max="16383" man="1"/>
  </rowBreaks>
  <colBreaks count="1" manualBreakCount="1">
    <brk id="7"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25" zoomScale="125" zoomScaleNormal="125" zoomScaleSheetLayoutView="100" zoomScalePageLayoutView="125" workbookViewId="0">
      <selection activeCell="F21" sqref="F21"/>
    </sheetView>
  </sheetViews>
  <sheetFormatPr defaultColWidth="8.88671875" defaultRowHeight="14.4" x14ac:dyDescent="0.3"/>
  <cols>
    <col min="1" max="1" width="7.109375" bestFit="1" customWidth="1"/>
    <col min="2" max="2" width="47" customWidth="1"/>
    <col min="3" max="4" width="10.88671875" customWidth="1"/>
    <col min="5" max="5" width="9.33203125" bestFit="1" customWidth="1"/>
    <col min="6" max="6" width="10.21875" style="198" bestFit="1" customWidth="1"/>
    <col min="7" max="7" width="10.109375" style="198" customWidth="1"/>
  </cols>
  <sheetData>
    <row r="1" spans="1:7" x14ac:dyDescent="0.3">
      <c r="A1" s="17"/>
      <c r="B1" s="260" t="s">
        <v>185</v>
      </c>
      <c r="C1" s="260"/>
      <c r="D1" s="260"/>
      <c r="E1" s="260"/>
      <c r="F1" s="260"/>
      <c r="G1" s="261"/>
    </row>
    <row r="2" spans="1:7" x14ac:dyDescent="0.3">
      <c r="A2" s="17"/>
      <c r="B2" s="262"/>
      <c r="C2" s="263"/>
      <c r="D2" s="263"/>
      <c r="E2" s="263"/>
      <c r="F2" s="263"/>
      <c r="G2" s="264"/>
    </row>
    <row r="3" spans="1:7" x14ac:dyDescent="0.3">
      <c r="A3" s="17"/>
      <c r="B3" s="265" t="s">
        <v>0</v>
      </c>
      <c r="C3" s="265"/>
      <c r="D3" s="265"/>
      <c r="E3" s="265"/>
      <c r="F3" s="265"/>
      <c r="G3" s="266"/>
    </row>
    <row r="4" spans="1:7" x14ac:dyDescent="0.3">
      <c r="A4" s="17"/>
      <c r="B4" s="267"/>
      <c r="C4" s="268"/>
      <c r="D4" s="268"/>
      <c r="E4" s="268"/>
      <c r="F4" s="268"/>
      <c r="G4" s="269"/>
    </row>
    <row r="5" spans="1:7" x14ac:dyDescent="0.3">
      <c r="A5" s="17"/>
      <c r="B5" s="270" t="s">
        <v>1</v>
      </c>
      <c r="C5" s="271"/>
      <c r="D5" s="271"/>
      <c r="E5" s="271"/>
      <c r="F5" s="271"/>
      <c r="G5" s="272"/>
    </row>
    <row r="6" spans="1:7" x14ac:dyDescent="0.3">
      <c r="A6" s="17"/>
      <c r="B6" s="270" t="s">
        <v>2</v>
      </c>
      <c r="C6" s="271"/>
      <c r="D6" s="271"/>
      <c r="E6" s="271"/>
      <c r="F6" s="271"/>
      <c r="G6" s="272"/>
    </row>
    <row r="7" spans="1:7" x14ac:dyDescent="0.3">
      <c r="A7" s="17"/>
      <c r="B7" s="270" t="s">
        <v>3</v>
      </c>
      <c r="C7" s="271"/>
      <c r="D7" s="271"/>
      <c r="E7" s="271"/>
      <c r="F7" s="271"/>
      <c r="G7" s="272"/>
    </row>
    <row r="8" spans="1:7" x14ac:dyDescent="0.3">
      <c r="A8" s="17"/>
      <c r="B8" s="280"/>
      <c r="C8" s="281"/>
      <c r="D8" s="281"/>
      <c r="E8" s="281"/>
      <c r="F8" s="281"/>
      <c r="G8" s="282"/>
    </row>
    <row r="9" spans="1:7" x14ac:dyDescent="0.3">
      <c r="A9" s="17"/>
      <c r="B9" s="173" t="s">
        <v>4</v>
      </c>
      <c r="C9" s="280"/>
      <c r="D9" s="281"/>
      <c r="E9" s="281"/>
      <c r="F9" s="281"/>
      <c r="G9" s="282"/>
    </row>
    <row r="10" spans="1:7" x14ac:dyDescent="0.3">
      <c r="A10" s="17"/>
      <c r="B10" s="166" t="s">
        <v>5</v>
      </c>
      <c r="C10" s="273" t="s">
        <v>6</v>
      </c>
      <c r="D10" s="274"/>
      <c r="E10" s="274"/>
      <c r="F10" s="274"/>
      <c r="G10" s="275"/>
    </row>
    <row r="11" spans="1:7" x14ac:dyDescent="0.3">
      <c r="A11" s="17"/>
      <c r="B11" s="166" t="s">
        <v>7</v>
      </c>
      <c r="C11" s="273"/>
      <c r="D11" s="274"/>
      <c r="E11" s="274"/>
      <c r="F11" s="274"/>
      <c r="G11" s="275"/>
    </row>
    <row r="12" spans="1:7" x14ac:dyDescent="0.3">
      <c r="A12" s="17"/>
      <c r="B12" s="166" t="s">
        <v>8</v>
      </c>
      <c r="C12" s="273" t="s">
        <v>197</v>
      </c>
      <c r="D12" s="274"/>
      <c r="E12" s="274"/>
      <c r="F12" s="274"/>
      <c r="G12" s="275"/>
    </row>
    <row r="13" spans="1:7" ht="27" customHeight="1" x14ac:dyDescent="0.3">
      <c r="A13" s="17"/>
      <c r="B13" s="166" t="s">
        <v>9</v>
      </c>
      <c r="C13" s="276" t="str">
        <f>'BALAD MAIN BUILDING HOSPITAL'!C13:G13</f>
        <v>Bal'ad, Middle Shabele Region, Hirshebele State, Somalia</v>
      </c>
      <c r="D13" s="277"/>
      <c r="E13" s="277"/>
      <c r="F13" s="277"/>
      <c r="G13" s="278"/>
    </row>
    <row r="14" spans="1:7" x14ac:dyDescent="0.3">
      <c r="A14" s="17"/>
      <c r="B14" s="166" t="s">
        <v>10</v>
      </c>
      <c r="C14" s="273"/>
      <c r="D14" s="274"/>
      <c r="E14" s="274"/>
      <c r="F14" s="274"/>
      <c r="G14" s="275"/>
    </row>
    <row r="15" spans="1:7" x14ac:dyDescent="0.3">
      <c r="A15" s="17"/>
      <c r="B15" s="166" t="s">
        <v>11</v>
      </c>
      <c r="C15" s="273"/>
      <c r="D15" s="274"/>
      <c r="E15" s="274"/>
      <c r="F15" s="274"/>
      <c r="G15" s="275"/>
    </row>
    <row r="16" spans="1:7" x14ac:dyDescent="0.3">
      <c r="A16" s="17"/>
      <c r="B16" s="166" t="s">
        <v>12</v>
      </c>
      <c r="C16" s="273"/>
      <c r="D16" s="274"/>
      <c r="E16" s="274"/>
      <c r="F16" s="274"/>
      <c r="G16" s="275"/>
    </row>
    <row r="17" spans="1:7" x14ac:dyDescent="0.3">
      <c r="A17" s="14"/>
      <c r="B17" s="12"/>
      <c r="C17" s="13"/>
      <c r="D17" s="13"/>
      <c r="E17" s="13"/>
      <c r="F17" s="193"/>
      <c r="G17" s="202"/>
    </row>
    <row r="18" spans="1:7" x14ac:dyDescent="0.3">
      <c r="A18" s="283" t="s">
        <v>208</v>
      </c>
      <c r="B18" s="284"/>
      <c r="C18" s="284"/>
      <c r="D18" s="284"/>
      <c r="E18" s="284"/>
      <c r="F18" s="284"/>
      <c r="G18" s="285"/>
    </row>
    <row r="19" spans="1:7" ht="43.2" x14ac:dyDescent="0.3">
      <c r="A19" s="15" t="s">
        <v>132</v>
      </c>
      <c r="B19" s="169" t="s">
        <v>13</v>
      </c>
      <c r="C19" s="165" t="s">
        <v>14</v>
      </c>
      <c r="D19" s="169" t="s">
        <v>15</v>
      </c>
      <c r="E19" s="168" t="s">
        <v>225</v>
      </c>
      <c r="F19" s="194" t="s">
        <v>137</v>
      </c>
      <c r="G19" s="203" t="s">
        <v>123</v>
      </c>
    </row>
    <row r="20" spans="1:7" ht="108" customHeight="1" x14ac:dyDescent="0.3">
      <c r="A20" s="166"/>
      <c r="B20" s="164" t="s">
        <v>187</v>
      </c>
      <c r="C20" s="166"/>
      <c r="D20" s="166"/>
      <c r="E20" s="167"/>
      <c r="F20" s="211"/>
      <c r="G20" s="214"/>
    </row>
    <row r="21" spans="1:7" ht="184.5" customHeight="1" x14ac:dyDescent="0.3">
      <c r="A21" s="166"/>
      <c r="B21" s="175" t="s">
        <v>186</v>
      </c>
      <c r="C21" s="166"/>
      <c r="D21" s="170" t="s">
        <v>20</v>
      </c>
      <c r="E21" s="172">
        <v>1</v>
      </c>
      <c r="F21" s="195"/>
      <c r="G21" s="215">
        <f>F21*E21</f>
        <v>0</v>
      </c>
    </row>
    <row r="22" spans="1:7" ht="15" thickBot="1" x14ac:dyDescent="0.35">
      <c r="A22" s="166"/>
      <c r="B22" s="166"/>
      <c r="C22" s="166"/>
      <c r="D22" s="166"/>
      <c r="E22" s="167"/>
      <c r="F22" s="212"/>
      <c r="G22" s="216"/>
    </row>
    <row r="23" spans="1:7" ht="15" thickBot="1" x14ac:dyDescent="0.35">
      <c r="A23" s="286" t="s">
        <v>181</v>
      </c>
      <c r="B23" s="287"/>
      <c r="C23" s="287"/>
      <c r="D23" s="287"/>
      <c r="E23" s="287"/>
      <c r="F23" s="287"/>
      <c r="G23" s="217">
        <f>SUM(G21:G22)</f>
        <v>0</v>
      </c>
    </row>
    <row r="24" spans="1:7" x14ac:dyDescent="0.3">
      <c r="A24" s="166"/>
      <c r="B24" s="166"/>
      <c r="C24" s="166"/>
      <c r="D24" s="166"/>
      <c r="E24" s="167"/>
      <c r="F24" s="211"/>
      <c r="G24" s="218"/>
    </row>
    <row r="25" spans="1:7" x14ac:dyDescent="0.3">
      <c r="A25" s="162"/>
      <c r="B25" s="171" t="s">
        <v>120</v>
      </c>
      <c r="C25" s="163"/>
      <c r="D25" s="163"/>
      <c r="E25" s="163"/>
      <c r="F25" s="213"/>
      <c r="G25" s="214"/>
    </row>
    <row r="26" spans="1:7" x14ac:dyDescent="0.3">
      <c r="A26" s="162"/>
      <c r="B26" s="166" t="s">
        <v>121</v>
      </c>
      <c r="C26" s="163"/>
      <c r="D26" s="163"/>
      <c r="E26" s="163"/>
      <c r="F26" s="213"/>
      <c r="G26" s="214"/>
    </row>
    <row r="27" spans="1:7" x14ac:dyDescent="0.3">
      <c r="A27" s="162"/>
      <c r="B27" s="166"/>
      <c r="C27" s="163"/>
      <c r="D27" s="163"/>
      <c r="E27" s="163"/>
      <c r="F27" s="213"/>
      <c r="G27" s="214"/>
    </row>
    <row r="28" spans="1:7" x14ac:dyDescent="0.3">
      <c r="A28" s="162"/>
      <c r="B28" s="171" t="s">
        <v>117</v>
      </c>
      <c r="C28" s="163"/>
      <c r="D28" s="163"/>
      <c r="E28" s="163"/>
      <c r="F28" s="213"/>
      <c r="G28" s="214"/>
    </row>
    <row r="29" spans="1:7" x14ac:dyDescent="0.3">
      <c r="A29" s="162"/>
      <c r="B29" s="171" t="s">
        <v>118</v>
      </c>
      <c r="C29" s="163"/>
      <c r="D29" s="163"/>
      <c r="E29" s="163"/>
      <c r="F29" s="213"/>
      <c r="G29" s="214"/>
    </row>
    <row r="30" spans="1:7" x14ac:dyDescent="0.3">
      <c r="A30" s="161"/>
      <c r="B30" s="171" t="s">
        <v>119</v>
      </c>
      <c r="C30" s="163"/>
      <c r="D30" s="163"/>
      <c r="E30" s="163"/>
      <c r="F30" s="213"/>
      <c r="G30" s="214"/>
    </row>
    <row r="31" spans="1:7" ht="28.8" x14ac:dyDescent="0.3">
      <c r="A31" s="161"/>
      <c r="B31" s="171" t="s">
        <v>122</v>
      </c>
      <c r="C31" s="163"/>
      <c r="D31" s="163"/>
      <c r="E31" s="163"/>
      <c r="F31" s="213"/>
      <c r="G31" s="214"/>
    </row>
  </sheetData>
  <mergeCells count="18">
    <mergeCell ref="B6:G6"/>
    <mergeCell ref="B7:G7"/>
    <mergeCell ref="B8:G8"/>
    <mergeCell ref="C9:G9"/>
    <mergeCell ref="B1:G1"/>
    <mergeCell ref="B2:G2"/>
    <mergeCell ref="B3:G3"/>
    <mergeCell ref="B4:G4"/>
    <mergeCell ref="B5:G5"/>
    <mergeCell ref="C15:G15"/>
    <mergeCell ref="C16:G16"/>
    <mergeCell ref="A18:G18"/>
    <mergeCell ref="A23:F23"/>
    <mergeCell ref="C10:G10"/>
    <mergeCell ref="C11:G11"/>
    <mergeCell ref="C14:G14"/>
    <mergeCell ref="C12:G12"/>
    <mergeCell ref="C13:G13"/>
  </mergeCells>
  <phoneticPr fontId="17" type="noConversion"/>
  <pageMargins left="9.4696969696969696E-2" right="9.4696969696969696E-2" top="0.17045454545454544" bottom="0.20833333333333334" header="0.3" footer="0.3"/>
  <pageSetup paperSize="9" scale="89" orientation="portrait" horizontalDpi="4294967293" verticalDpi="4294967293" r:id="rId1"/>
  <colBreaks count="1" manualBreakCount="1">
    <brk id="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A20" zoomScale="125" zoomScaleNormal="125" zoomScaleSheetLayoutView="100" zoomScalePageLayoutView="125" workbookViewId="0">
      <selection activeCell="F21" sqref="F21"/>
    </sheetView>
  </sheetViews>
  <sheetFormatPr defaultColWidth="8.88671875" defaultRowHeight="14.4" x14ac:dyDescent="0.3"/>
  <cols>
    <col min="2" max="2" width="46.109375" customWidth="1"/>
    <col min="6" max="6" width="10.21875" style="198" bestFit="1" customWidth="1"/>
    <col min="7" max="7" width="9.5546875" style="198" bestFit="1" customWidth="1"/>
  </cols>
  <sheetData>
    <row r="1" spans="1:7" x14ac:dyDescent="0.3">
      <c r="A1" s="17"/>
      <c r="B1" s="260" t="s">
        <v>184</v>
      </c>
      <c r="C1" s="260"/>
      <c r="D1" s="260"/>
      <c r="E1" s="260"/>
      <c r="F1" s="260"/>
      <c r="G1" s="261"/>
    </row>
    <row r="2" spans="1:7" x14ac:dyDescent="0.3">
      <c r="A2" s="17"/>
      <c r="B2" s="262" t="s">
        <v>140</v>
      </c>
      <c r="C2" s="263"/>
      <c r="D2" s="263"/>
      <c r="E2" s="263"/>
      <c r="F2" s="263"/>
      <c r="G2" s="264"/>
    </row>
    <row r="3" spans="1:7" x14ac:dyDescent="0.3">
      <c r="A3" s="17"/>
      <c r="B3" s="265" t="s">
        <v>0</v>
      </c>
      <c r="C3" s="265"/>
      <c r="D3" s="265"/>
      <c r="E3" s="265"/>
      <c r="F3" s="265"/>
      <c r="G3" s="266"/>
    </row>
    <row r="4" spans="1:7" x14ac:dyDescent="0.3">
      <c r="A4" s="17"/>
      <c r="B4" s="267"/>
      <c r="C4" s="268"/>
      <c r="D4" s="268"/>
      <c r="E4" s="268"/>
      <c r="F4" s="268"/>
      <c r="G4" s="269"/>
    </row>
    <row r="5" spans="1:7" x14ac:dyDescent="0.3">
      <c r="A5" s="17"/>
      <c r="B5" s="270" t="s">
        <v>1</v>
      </c>
      <c r="C5" s="271"/>
      <c r="D5" s="271"/>
      <c r="E5" s="271"/>
      <c r="F5" s="271"/>
      <c r="G5" s="272"/>
    </row>
    <row r="6" spans="1:7" x14ac:dyDescent="0.3">
      <c r="A6" s="17"/>
      <c r="B6" s="270" t="s">
        <v>2</v>
      </c>
      <c r="C6" s="271"/>
      <c r="D6" s="271"/>
      <c r="E6" s="271"/>
      <c r="F6" s="271"/>
      <c r="G6" s="272"/>
    </row>
    <row r="7" spans="1:7" x14ac:dyDescent="0.3">
      <c r="A7" s="17"/>
      <c r="B7" s="270" t="s">
        <v>3</v>
      </c>
      <c r="C7" s="271"/>
      <c r="D7" s="271"/>
      <c r="E7" s="271"/>
      <c r="F7" s="271"/>
      <c r="G7" s="272"/>
    </row>
    <row r="8" spans="1:7" x14ac:dyDescent="0.3">
      <c r="A8" s="17"/>
      <c r="B8" s="280"/>
      <c r="C8" s="281"/>
      <c r="D8" s="281"/>
      <c r="E8" s="281"/>
      <c r="F8" s="281"/>
      <c r="G8" s="282"/>
    </row>
    <row r="9" spans="1:7" x14ac:dyDescent="0.3">
      <c r="A9" s="17"/>
      <c r="B9" s="173" t="s">
        <v>4</v>
      </c>
      <c r="C9" s="280"/>
      <c r="D9" s="281"/>
      <c r="E9" s="281"/>
      <c r="F9" s="281"/>
      <c r="G9" s="282"/>
    </row>
    <row r="10" spans="1:7" x14ac:dyDescent="0.3">
      <c r="A10" s="17"/>
      <c r="B10" s="166" t="s">
        <v>5</v>
      </c>
      <c r="C10" s="273" t="s">
        <v>6</v>
      </c>
      <c r="D10" s="274"/>
      <c r="E10" s="274"/>
      <c r="F10" s="274"/>
      <c r="G10" s="275"/>
    </row>
    <row r="11" spans="1:7" x14ac:dyDescent="0.3">
      <c r="A11" s="17"/>
      <c r="B11" s="166" t="s">
        <v>7</v>
      </c>
      <c r="C11" s="273"/>
      <c r="D11" s="274"/>
      <c r="E11" s="274"/>
      <c r="F11" s="274"/>
      <c r="G11" s="275"/>
    </row>
    <row r="12" spans="1:7" x14ac:dyDescent="0.3">
      <c r="A12" s="17"/>
      <c r="B12" s="166" t="s">
        <v>8</v>
      </c>
      <c r="C12" s="273" t="s">
        <v>197</v>
      </c>
      <c r="D12" s="274"/>
      <c r="E12" s="274"/>
      <c r="F12" s="274"/>
      <c r="G12" s="275"/>
    </row>
    <row r="13" spans="1:7" x14ac:dyDescent="0.3">
      <c r="A13" s="17"/>
      <c r="B13" s="166" t="s">
        <v>9</v>
      </c>
      <c r="C13" s="273" t="s">
        <v>198</v>
      </c>
      <c r="D13" s="274"/>
      <c r="E13" s="274"/>
      <c r="F13" s="274"/>
      <c r="G13" s="275"/>
    </row>
    <row r="14" spans="1:7" x14ac:dyDescent="0.3">
      <c r="A14" s="17"/>
      <c r="B14" s="166" t="s">
        <v>10</v>
      </c>
      <c r="C14" s="273"/>
      <c r="D14" s="274"/>
      <c r="E14" s="274"/>
      <c r="F14" s="274"/>
      <c r="G14" s="275"/>
    </row>
    <row r="15" spans="1:7" x14ac:dyDescent="0.3">
      <c r="A15" s="17"/>
      <c r="B15" s="166" t="s">
        <v>11</v>
      </c>
      <c r="C15" s="273"/>
      <c r="D15" s="274"/>
      <c r="E15" s="274"/>
      <c r="F15" s="274"/>
      <c r="G15" s="275"/>
    </row>
    <row r="16" spans="1:7" x14ac:dyDescent="0.3">
      <c r="A16" s="17"/>
      <c r="B16" s="166" t="s">
        <v>12</v>
      </c>
      <c r="C16" s="273"/>
      <c r="D16" s="274"/>
      <c r="E16" s="274"/>
      <c r="F16" s="274"/>
      <c r="G16" s="275"/>
    </row>
    <row r="17" spans="1:7" x14ac:dyDescent="0.3">
      <c r="A17" s="14"/>
      <c r="B17" s="12"/>
      <c r="C17" s="13"/>
      <c r="D17" s="13"/>
      <c r="E17" s="13"/>
      <c r="F17" s="193"/>
      <c r="G17" s="202"/>
    </row>
    <row r="18" spans="1:7" x14ac:dyDescent="0.3">
      <c r="A18" s="283" t="s">
        <v>209</v>
      </c>
      <c r="B18" s="284"/>
      <c r="C18" s="284"/>
      <c r="D18" s="284"/>
      <c r="E18" s="284"/>
      <c r="F18" s="284"/>
      <c r="G18" s="285"/>
    </row>
    <row r="19" spans="1:7" ht="43.2" x14ac:dyDescent="0.3">
      <c r="A19" s="15" t="s">
        <v>132</v>
      </c>
      <c r="B19" s="169" t="s">
        <v>13</v>
      </c>
      <c r="C19" s="165" t="s">
        <v>14</v>
      </c>
      <c r="D19" s="169" t="s">
        <v>15</v>
      </c>
      <c r="E19" s="168" t="s">
        <v>225</v>
      </c>
      <c r="F19" s="194" t="s">
        <v>137</v>
      </c>
      <c r="G19" s="203" t="s">
        <v>123</v>
      </c>
    </row>
    <row r="20" spans="1:7" ht="91.5" customHeight="1" x14ac:dyDescent="0.3">
      <c r="A20" s="166"/>
      <c r="B20" s="164" t="s">
        <v>182</v>
      </c>
      <c r="C20" s="166"/>
      <c r="D20" s="166"/>
      <c r="E20" s="167"/>
      <c r="F20" s="211"/>
      <c r="G20" s="214"/>
    </row>
    <row r="21" spans="1:7" ht="129.6" x14ac:dyDescent="0.3">
      <c r="A21" s="166"/>
      <c r="B21" s="175" t="s">
        <v>183</v>
      </c>
      <c r="C21" s="166"/>
      <c r="D21" s="170" t="s">
        <v>20</v>
      </c>
      <c r="E21" s="172">
        <v>1</v>
      </c>
      <c r="F21" s="195"/>
      <c r="G21" s="215">
        <f>F21*E21</f>
        <v>0</v>
      </c>
    </row>
    <row r="22" spans="1:7" ht="15" thickBot="1" x14ac:dyDescent="0.35">
      <c r="A22" s="166"/>
      <c r="B22" s="166"/>
      <c r="C22" s="166"/>
      <c r="D22" s="166"/>
      <c r="E22" s="167"/>
      <c r="F22" s="212"/>
      <c r="G22" s="216"/>
    </row>
    <row r="23" spans="1:7" ht="15" thickBot="1" x14ac:dyDescent="0.35">
      <c r="A23" s="286" t="s">
        <v>135</v>
      </c>
      <c r="B23" s="287"/>
      <c r="C23" s="287"/>
      <c r="D23" s="287"/>
      <c r="E23" s="287"/>
      <c r="F23" s="287"/>
      <c r="G23" s="217">
        <f>SUM(G21:G22)</f>
        <v>0</v>
      </c>
    </row>
    <row r="24" spans="1:7" x14ac:dyDescent="0.3">
      <c r="A24" s="166"/>
      <c r="B24" s="166"/>
      <c r="C24" s="166"/>
      <c r="D24" s="166"/>
      <c r="E24" s="167"/>
      <c r="F24" s="211"/>
      <c r="G24" s="218"/>
    </row>
    <row r="25" spans="1:7" x14ac:dyDescent="0.3">
      <c r="A25" s="162"/>
      <c r="B25" s="171" t="s">
        <v>120</v>
      </c>
      <c r="C25" s="163"/>
      <c r="D25" s="163"/>
      <c r="E25" s="163"/>
      <c r="F25" s="213"/>
      <c r="G25" s="214"/>
    </row>
    <row r="26" spans="1:7" x14ac:dyDescent="0.3">
      <c r="A26" s="162"/>
      <c r="B26" s="166" t="s">
        <v>121</v>
      </c>
      <c r="C26" s="163"/>
      <c r="D26" s="163"/>
      <c r="E26" s="163"/>
      <c r="F26" s="213"/>
      <c r="G26" s="214"/>
    </row>
    <row r="27" spans="1:7" x14ac:dyDescent="0.3">
      <c r="A27" s="162"/>
      <c r="B27" s="166"/>
      <c r="C27" s="163"/>
      <c r="D27" s="163"/>
      <c r="E27" s="163"/>
      <c r="F27" s="213"/>
      <c r="G27" s="214"/>
    </row>
    <row r="28" spans="1:7" x14ac:dyDescent="0.3">
      <c r="A28" s="162"/>
      <c r="B28" s="171" t="s">
        <v>117</v>
      </c>
      <c r="C28" s="163"/>
      <c r="D28" s="163"/>
      <c r="E28" s="163"/>
      <c r="F28" s="213"/>
      <c r="G28" s="214"/>
    </row>
    <row r="29" spans="1:7" x14ac:dyDescent="0.3">
      <c r="A29" s="162"/>
      <c r="B29" s="171" t="s">
        <v>118</v>
      </c>
      <c r="C29" s="163"/>
      <c r="D29" s="163"/>
      <c r="E29" s="163"/>
      <c r="F29" s="213"/>
      <c r="G29" s="214"/>
    </row>
    <row r="30" spans="1:7" x14ac:dyDescent="0.3">
      <c r="A30" s="161"/>
      <c r="B30" s="171" t="s">
        <v>119</v>
      </c>
      <c r="C30" s="163"/>
      <c r="D30" s="163"/>
      <c r="E30" s="163"/>
      <c r="F30" s="213"/>
      <c r="G30" s="214"/>
    </row>
    <row r="31" spans="1:7" ht="28.8" x14ac:dyDescent="0.3">
      <c r="A31" s="161"/>
      <c r="B31" s="171" t="s">
        <v>122</v>
      </c>
      <c r="C31" s="163"/>
      <c r="D31" s="163"/>
      <c r="E31" s="163"/>
      <c r="F31" s="213"/>
      <c r="G31" s="214"/>
    </row>
  </sheetData>
  <mergeCells count="18">
    <mergeCell ref="B6:G6"/>
    <mergeCell ref="B1:G1"/>
    <mergeCell ref="B2:G2"/>
    <mergeCell ref="B3:G3"/>
    <mergeCell ref="B4:G4"/>
    <mergeCell ref="B5:G5"/>
    <mergeCell ref="A23:F23"/>
    <mergeCell ref="B7:G7"/>
    <mergeCell ref="B8:G8"/>
    <mergeCell ref="C9:G9"/>
    <mergeCell ref="C10:G10"/>
    <mergeCell ref="C11:G11"/>
    <mergeCell ref="C14:G14"/>
    <mergeCell ref="C15:G15"/>
    <mergeCell ref="C16:G16"/>
    <mergeCell ref="A18:G18"/>
    <mergeCell ref="C12:G12"/>
    <mergeCell ref="C13:G13"/>
  </mergeCells>
  <phoneticPr fontId="17" type="noConversion"/>
  <pageMargins left="0.18229166666666666" right="0.36458333333333331" top="0.75" bottom="0.75" header="0.3" footer="0.3"/>
  <pageSetup paperSize="134" scale="91" orientation="portrait" horizontalDpi="4294967293" vertic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view="pageBreakPreview" zoomScaleSheetLayoutView="100" workbookViewId="0">
      <selection activeCell="L10" sqref="L10"/>
    </sheetView>
  </sheetViews>
  <sheetFormatPr defaultColWidth="8.88671875" defaultRowHeight="14.4" x14ac:dyDescent="0.3"/>
  <cols>
    <col min="2" max="2" width="47.88671875" customWidth="1"/>
    <col min="3" max="3" width="6.6640625" customWidth="1"/>
    <col min="7" max="7" width="16.21875" customWidth="1"/>
  </cols>
  <sheetData>
    <row r="1" spans="1:7" ht="15" thickBot="1" x14ac:dyDescent="0.35"/>
    <row r="2" spans="1:7" x14ac:dyDescent="0.3">
      <c r="A2" s="288" t="s">
        <v>136</v>
      </c>
      <c r="B2" s="289"/>
      <c r="C2" s="289"/>
      <c r="D2" s="289"/>
      <c r="E2" s="289"/>
      <c r="F2" s="289"/>
      <c r="G2" s="290"/>
    </row>
    <row r="3" spans="1:7" x14ac:dyDescent="0.3">
      <c r="A3" s="183"/>
      <c r="B3" s="181"/>
      <c r="C3" s="181"/>
      <c r="D3" s="180"/>
      <c r="E3" s="182"/>
      <c r="F3" s="180"/>
      <c r="G3" s="184"/>
    </row>
    <row r="4" spans="1:7" x14ac:dyDescent="0.3">
      <c r="A4" s="183"/>
      <c r="B4" s="179"/>
      <c r="C4" s="181"/>
      <c r="D4" s="180"/>
      <c r="E4" s="182"/>
      <c r="F4" s="180"/>
      <c r="G4" s="184"/>
    </row>
    <row r="5" spans="1:7" x14ac:dyDescent="0.3">
      <c r="A5" s="183"/>
      <c r="B5" s="181" t="s">
        <v>200</v>
      </c>
      <c r="C5" s="181"/>
      <c r="D5" s="180"/>
      <c r="E5" s="182"/>
      <c r="F5" s="180"/>
      <c r="G5" s="192">
        <f>'BALAD MAIN BUILDING HOSPITAL'!F241:G241</f>
        <v>0</v>
      </c>
    </row>
    <row r="6" spans="1:7" x14ac:dyDescent="0.3">
      <c r="A6" s="183"/>
      <c r="B6" s="181"/>
      <c r="C6" s="181"/>
      <c r="D6" s="180"/>
      <c r="E6" s="182"/>
      <c r="F6" s="180"/>
      <c r="G6" s="184"/>
    </row>
    <row r="7" spans="1:7" x14ac:dyDescent="0.3">
      <c r="A7" s="183"/>
      <c r="B7" s="181" t="s">
        <v>201</v>
      </c>
      <c r="C7" s="181"/>
      <c r="D7" s="180"/>
      <c r="E7" s="182"/>
      <c r="F7" s="180"/>
      <c r="G7" s="192">
        <f>'WASH ROOMS'!G23</f>
        <v>0</v>
      </c>
    </row>
    <row r="8" spans="1:7" x14ac:dyDescent="0.3">
      <c r="A8" s="183"/>
      <c r="B8" s="181"/>
      <c r="C8" s="181"/>
      <c r="D8" s="180"/>
      <c r="E8" s="182"/>
      <c r="F8" s="180"/>
      <c r="G8" s="184"/>
    </row>
    <row r="9" spans="1:7" x14ac:dyDescent="0.3">
      <c r="A9" s="183"/>
      <c r="B9" s="181" t="s">
        <v>202</v>
      </c>
      <c r="C9" s="181"/>
      <c r="D9" s="180"/>
      <c r="E9" s="182"/>
      <c r="F9" s="180"/>
      <c r="G9" s="192">
        <f>'GUARD HOUSE'!G23</f>
        <v>0</v>
      </c>
    </row>
    <row r="10" spans="1:7" x14ac:dyDescent="0.3">
      <c r="A10" s="183"/>
      <c r="B10" s="181"/>
      <c r="C10" s="181"/>
      <c r="D10" s="180"/>
      <c r="E10" s="182"/>
      <c r="F10" s="180"/>
      <c r="G10" s="184"/>
    </row>
    <row r="11" spans="1:7" x14ac:dyDescent="0.3">
      <c r="A11" s="183"/>
      <c r="B11" s="181"/>
      <c r="C11" s="181"/>
      <c r="D11" s="180"/>
      <c r="E11" s="182"/>
      <c r="F11" s="180"/>
      <c r="G11" s="184"/>
    </row>
    <row r="12" spans="1:7" x14ac:dyDescent="0.3">
      <c r="A12" s="183"/>
      <c r="B12" s="181"/>
      <c r="C12" s="181"/>
      <c r="D12" s="180"/>
      <c r="E12" s="182"/>
      <c r="F12" s="180"/>
      <c r="G12" s="184"/>
    </row>
    <row r="13" spans="1:7" x14ac:dyDescent="0.3">
      <c r="A13" s="183"/>
      <c r="B13" s="181"/>
      <c r="C13" s="181"/>
      <c r="D13" s="180"/>
      <c r="E13" s="182"/>
      <c r="F13" s="180"/>
      <c r="G13" s="184"/>
    </row>
    <row r="14" spans="1:7" x14ac:dyDescent="0.3">
      <c r="A14" s="183"/>
      <c r="B14" s="181"/>
      <c r="C14" s="181"/>
      <c r="D14" s="180"/>
      <c r="E14" s="182"/>
      <c r="F14" s="180"/>
      <c r="G14" s="184"/>
    </row>
    <row r="15" spans="1:7" x14ac:dyDescent="0.3">
      <c r="A15" s="183"/>
      <c r="B15" s="181"/>
      <c r="C15" s="181"/>
      <c r="D15" s="180"/>
      <c r="E15" s="182"/>
      <c r="F15" s="180"/>
      <c r="G15" s="184"/>
    </row>
    <row r="16" spans="1:7" ht="15" thickBot="1" x14ac:dyDescent="0.35">
      <c r="A16" s="183"/>
      <c r="B16" s="181"/>
      <c r="C16" s="181"/>
      <c r="D16" s="180"/>
      <c r="E16" s="182"/>
      <c r="F16" s="180"/>
      <c r="G16" s="184"/>
    </row>
    <row r="17" spans="1:7" ht="23.4" customHeight="1" thickBot="1" x14ac:dyDescent="0.35">
      <c r="A17" s="291" t="s">
        <v>134</v>
      </c>
      <c r="B17" s="292"/>
      <c r="C17" s="292"/>
      <c r="D17" s="292"/>
      <c r="E17" s="292"/>
      <c r="F17" s="292"/>
      <c r="G17" s="230">
        <f>SUM(G5:G15)</f>
        <v>0</v>
      </c>
    </row>
  </sheetData>
  <mergeCells count="2">
    <mergeCell ref="A2:G2"/>
    <mergeCell ref="A17:F17"/>
  </mergeCells>
  <pageMargins left="0.16666666666666666" right="0.125" top="9.375E-2" bottom="0.21875" header="0.3" footer="0.3"/>
  <pageSetup paperSize="134" scale="98"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BALAD MAIN BUILDING HOSPITAL</vt:lpstr>
      <vt:lpstr>WASH ROOMS</vt:lpstr>
      <vt:lpstr>GUARD HOUSE</vt:lpstr>
      <vt:lpstr>Grand Summary</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Hewlett-Packard Company</cp:lastModifiedBy>
  <cp:lastPrinted>2017-02-26T18:57:55Z</cp:lastPrinted>
  <dcterms:created xsi:type="dcterms:W3CDTF">2016-09-18T14:48:04Z</dcterms:created>
  <dcterms:modified xsi:type="dcterms:W3CDTF">2018-10-17T18:55:38Z</dcterms:modified>
</cp:coreProperties>
</file>